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\05. Comites\03. LP 01-2021 - EJECUCION DE OBRA. MEJ. SERV. ADM\01. 2da convocatoria\BASES\"/>
    </mc:Choice>
  </mc:AlternateContent>
  <bookViews>
    <workbookView xWindow="0" yWindow="0" windowWidth="28800" windowHeight="12435" tabRatio="723" activeTab="6"/>
  </bookViews>
  <sheets>
    <sheet name="Anexo 1 - R01" sheetId="6" r:id="rId1"/>
    <sheet name="Anexo 1 - R02" sheetId="7" r:id="rId2"/>
    <sheet name="Anexo 1 - R03" sheetId="10" r:id="rId3"/>
    <sheet name="Anexo 1 - R04" sheetId="11" r:id="rId4"/>
    <sheet name="Anexo1 -R05" sheetId="13" r:id="rId5"/>
    <sheet name="Anexo 2" sheetId="14" r:id="rId6"/>
    <sheet name="Anexo 3" sheetId="2" r:id="rId7"/>
  </sheets>
  <externalReferences>
    <externalReference r:id="rId8"/>
  </externalReferences>
  <definedNames>
    <definedName name="_xlnm.Print_Area" localSheetId="0">'Anexo 1 - R01'!$A$1:$I$39</definedName>
    <definedName name="_xlnm.Print_Area" localSheetId="1">'Anexo 1 - R02'!$A$1:$I$37</definedName>
    <definedName name="_xlnm.Print_Area" localSheetId="2">'Anexo 1 - R03'!$A$1:$I$40</definedName>
    <definedName name="_xlnm.Print_Area" localSheetId="3">'Anexo 1 - R04'!$A$1:$I$37</definedName>
    <definedName name="_xlnm.Print_Area" localSheetId="5">'Anexo 2'!$A$1:$H$25</definedName>
    <definedName name="_xlnm.Print_Area" localSheetId="4">'Anexo1 -R05'!$A$1:$I$40</definedName>
  </definedNames>
  <calcPr calcId="152511"/>
</workbook>
</file>

<file path=xl/calcChain.xml><?xml version="1.0" encoding="utf-8"?>
<calcChain xmlns="http://schemas.openxmlformats.org/spreadsheetml/2006/main">
  <c r="H10" i="14" l="1"/>
  <c r="G10" i="14"/>
  <c r="F10" i="14"/>
  <c r="E10" i="14"/>
  <c r="D10" i="14"/>
  <c r="H9" i="14"/>
  <c r="G9" i="14"/>
  <c r="F9" i="14"/>
  <c r="E9" i="14"/>
  <c r="D9" i="14"/>
  <c r="H8" i="14"/>
  <c r="G8" i="14"/>
  <c r="F8" i="14"/>
  <c r="E8" i="14"/>
  <c r="D8" i="14"/>
  <c r="H7" i="14"/>
  <c r="G7" i="14"/>
  <c r="F7" i="14"/>
  <c r="E7" i="14"/>
  <c r="D7" i="14"/>
  <c r="H6" i="14"/>
  <c r="G6" i="14"/>
  <c r="F6" i="14"/>
  <c r="E6" i="14"/>
  <c r="D6" i="14"/>
  <c r="I20" i="13"/>
  <c r="G20" i="13"/>
  <c r="E20" i="13"/>
  <c r="C20" i="13"/>
  <c r="E22" i="13" l="1"/>
  <c r="G20" i="11"/>
  <c r="E20" i="11"/>
  <c r="C20" i="11"/>
  <c r="I20" i="11"/>
  <c r="I20" i="10"/>
  <c r="G20" i="10"/>
  <c r="E20" i="10"/>
  <c r="C20" i="10"/>
  <c r="G20" i="7"/>
  <c r="E20" i="7"/>
  <c r="C20" i="7"/>
  <c r="I20" i="7"/>
  <c r="D15" i="7"/>
  <c r="G20" i="6"/>
  <c r="E20" i="6"/>
  <c r="C20" i="6"/>
  <c r="I20" i="6"/>
  <c r="E22" i="10" l="1"/>
  <c r="E22" i="11"/>
  <c r="E22" i="7"/>
  <c r="E22" i="6"/>
</calcChain>
</file>

<file path=xl/sharedStrings.xml><?xml version="1.0" encoding="utf-8"?>
<sst xmlns="http://schemas.openxmlformats.org/spreadsheetml/2006/main" count="334" uniqueCount="121">
  <si>
    <t>Anexo N° 01</t>
  </si>
  <si>
    <t>Regresar</t>
  </si>
  <si>
    <t>Formato para identificar, analizar y dar respuesta a riesgos</t>
  </si>
  <si>
    <t>NÚMERO Y FECHA DEL DOCUMENTO</t>
  </si>
  <si>
    <t>Número</t>
  </si>
  <si>
    <t>Fecha</t>
  </si>
  <si>
    <t>DATOS GENERALES DEL PROYECTO</t>
  </si>
  <si>
    <t>Nombre del Proyecto</t>
  </si>
  <si>
    <t>Ubicación Geográfica</t>
  </si>
  <si>
    <t>IDENTIFICACIÓN DE RIESGOS</t>
  </si>
  <si>
    <t>CÓDIGO DE RIESGO</t>
  </si>
  <si>
    <t>DESCRIPCIÓN DEL RIESGO</t>
  </si>
  <si>
    <t>CAUSA(S) GENERADORA(S)</t>
  </si>
  <si>
    <t>Causa N° 1</t>
  </si>
  <si>
    <t>Causa N° 2</t>
  </si>
  <si>
    <t>Causa N° 3</t>
  </si>
  <si>
    <t>ANÁLISIS CUALITATIVO DE RIESGOS</t>
  </si>
  <si>
    <t>PROBABILIDAD DE OCURRENCIA</t>
  </si>
  <si>
    <t>IMPACTO EN LA EJECUCIÓN DE LA OBRA</t>
  </si>
  <si>
    <t xml:space="preserve">Muy baja </t>
  </si>
  <si>
    <t>Muy bajo</t>
  </si>
  <si>
    <t xml:space="preserve">Baja </t>
  </si>
  <si>
    <t>Bajo</t>
  </si>
  <si>
    <t xml:space="preserve">Moderada </t>
  </si>
  <si>
    <t>Moderado</t>
  </si>
  <si>
    <t xml:space="preserve">Alta </t>
  </si>
  <si>
    <t>Alto</t>
  </si>
  <si>
    <t xml:space="preserve">Muy alta </t>
  </si>
  <si>
    <t xml:space="preserve">Muy alto </t>
  </si>
  <si>
    <t>PRIORIZACIÓN DEL RIESGO</t>
  </si>
  <si>
    <t>Puntuación del Riesgo =Probabilidad x 
Impacto</t>
  </si>
  <si>
    <t xml:space="preserve">Prioridad
del Riesgo </t>
  </si>
  <si>
    <t>RESPUESTA A LOS RIESGOS</t>
  </si>
  <si>
    <t>ESTRATEGIA</t>
  </si>
  <si>
    <t>Mitigar Riesgo</t>
  </si>
  <si>
    <t>Evitar Riesgo</t>
  </si>
  <si>
    <t>Aceptar Riesgo</t>
  </si>
  <si>
    <t>Transferir Riesgo</t>
  </si>
  <si>
    <t>DISPARADOR DE RIESGO</t>
  </si>
  <si>
    <t>ACCIONES PARA DAR RESPUESTA AL RIESGO</t>
  </si>
  <si>
    <t>Nombres y Apellidos del responsable de su aprobación</t>
  </si>
  <si>
    <t>Cargo:</t>
  </si>
  <si>
    <t>Dependencia:</t>
  </si>
  <si>
    <t>Anexo N° 03</t>
  </si>
  <si>
    <t>Formato para asignar los riesgos</t>
  </si>
  <si>
    <t>1. NÚMERO Y FECHA DEL DOCUMENTO</t>
  </si>
  <si>
    <t>2. DATOS GENERALES DEL PROYECTO</t>
  </si>
  <si>
    <t>3.INFORMACIÓN DEL RIESGO</t>
  </si>
  <si>
    <t>4 PLAN DE RESPUESTA A LOS RIESGOS</t>
  </si>
  <si>
    <t>4.1 ESTRATEGIA SELECCIONADA</t>
  </si>
  <si>
    <t>4.2 ACCIONES A REALIZAR EN EL MARCO DEL PLAN</t>
  </si>
  <si>
    <t>3.1 CÓDIGO 
DE RIESGO</t>
  </si>
  <si>
    <t>3.2 DESCRIPCIÓN DEL RIESGO</t>
  </si>
  <si>
    <t>Entidad</t>
  </si>
  <si>
    <t>Contratista</t>
  </si>
  <si>
    <t>R - 01</t>
  </si>
  <si>
    <t>x</t>
  </si>
  <si>
    <t>R - 02</t>
  </si>
  <si>
    <t>X</t>
  </si>
  <si>
    <t>R - 03</t>
  </si>
  <si>
    <t>Inicio de obra</t>
  </si>
  <si>
    <t>R - 04</t>
  </si>
  <si>
    <t>R - 05</t>
  </si>
  <si>
    <t>Al iniciar la jornada de trabajo</t>
  </si>
  <si>
    <t>Riesgo de conflicto con los sindicatos de construcción civil</t>
  </si>
  <si>
    <t xml:space="preserve">Mitigar </t>
  </si>
  <si>
    <t>Evitar</t>
  </si>
  <si>
    <t xml:space="preserve">Aceptar </t>
  </si>
  <si>
    <t xml:space="preserve">Transferir </t>
  </si>
  <si>
    <t>R-01</t>
  </si>
  <si>
    <t>R-02</t>
  </si>
  <si>
    <t>R-03</t>
  </si>
  <si>
    <t>R-04</t>
  </si>
  <si>
    <t>R-06</t>
  </si>
  <si>
    <t>Prioridad Alta</t>
  </si>
  <si>
    <t>Prioridad Moderada</t>
  </si>
  <si>
    <t>Prioridad Baja</t>
  </si>
  <si>
    <t>ALTA</t>
  </si>
  <si>
    <t>MODERADA</t>
  </si>
  <si>
    <t>BAJA</t>
  </si>
  <si>
    <t>Riesgo de afectar redes eléctricas y/o de agua y/o desagüe y/o de teléfonos que ocasionen retrasos en la obra</t>
  </si>
  <si>
    <t>Posibles instalaciones clandestinas instaladas</t>
  </si>
  <si>
    <t>.-Solicitar al inicio de la obra los planos de los servicios públicos de las zonas que pueden ser afectadas.                                                             .-Realizar calicatas para explorar redes existentes/clandestinas</t>
  </si>
  <si>
    <t>3.3                 PRIORIDAD 
DEL RIESGO</t>
  </si>
  <si>
    <t>4.3                         RIESGO ASIGNADO A</t>
  </si>
  <si>
    <t>.-Negociar con los sindicatos para la participacion de trabajadores en la obra.                                                                                                                                                               .-Solicitar el apoyo del organismo encargado en la policía nacional (PNP)</t>
  </si>
  <si>
    <t>Anexo N° 02</t>
  </si>
  <si>
    <t>Matriz de probabilidad e impacto según Guía PMBOK</t>
  </si>
  <si>
    <t xml:space="preserve"> 1. PROBABILIDAD DE OCURRENCIA </t>
  </si>
  <si>
    <t xml:space="preserve">Muy Alta </t>
  </si>
  <si>
    <t>Alta</t>
  </si>
  <si>
    <r>
      <t>Baja</t>
    </r>
    <r>
      <rPr>
        <b/>
        <sz val="9"/>
        <color indexed="8"/>
        <rFont val="Arial"/>
        <family val="2"/>
      </rPr>
      <t xml:space="preserve"> </t>
    </r>
  </si>
  <si>
    <t xml:space="preserve">Muy Baja </t>
  </si>
  <si>
    <t>2. IMPACTO EN LA 
EJECUCIÓN DE LA OBRA</t>
  </si>
  <si>
    <t>Muy Bajo</t>
  </si>
  <si>
    <t>Muy Alto</t>
  </si>
  <si>
    <t>3. PRIORIDAD DEL RIESGO</t>
  </si>
  <si>
    <t>Baja</t>
  </si>
  <si>
    <t>Moderada</t>
  </si>
  <si>
    <t>Noviembre del 2020</t>
  </si>
  <si>
    <t>DISTRITO DE LURIGANCHO CHOSICA - LIMA - LIMA</t>
  </si>
  <si>
    <t xml:space="preserve"> “MEJORAMIENTO DE LOS SERVICIOS ADMINISTRATIVOS COMO APOYO A LA ACTIVIDAD ACADEMICA DE LA UNIVERSIDAD NACIONAL DE EDUCACION ENRIQUE GUZMAN Y VALLE”  C.U.I N° 2149878  - REMODELACION </t>
  </si>
  <si>
    <t>Riesgo de encontrar estructuras enterradas en mal estado diferente a lo asumido en los planos de diseño que ocasionen sobrecostos y retrasos en la obra</t>
  </si>
  <si>
    <t>Planos desactualizados</t>
  </si>
  <si>
    <t>Estructura dañada del 2014 a la fecha</t>
  </si>
  <si>
    <t>Al inicio de obra</t>
  </si>
  <si>
    <t>.-Verificar estructuras de cimentaciones y muros que puedan presentar tal situacion</t>
  </si>
  <si>
    <t>Riesgo de accidentes ocasionados por la utilización de equipos y herramientas mecánicas</t>
  </si>
  <si>
    <t xml:space="preserve">Falta de medidas de seguridad durante los trabajos de demolicion de estructuras </t>
  </si>
  <si>
    <t>Inicio de obra capacitacion del personal</t>
  </si>
  <si>
    <t>Efectuar las capacitaciones de medidas de seguridad de manera permanente</t>
  </si>
  <si>
    <t>Riesgo de conflicto con el personal educativo debido a las molestias que causa el proceso constructivo</t>
  </si>
  <si>
    <t xml:space="preserve">El polvo, el ruido y la ocupación de algunas vias de circulacion interna debido al proceso constructivo </t>
  </si>
  <si>
    <t>Falta de señalizaciones</t>
  </si>
  <si>
    <t>Efectuar reuniones con el personal universitario de inicio de obra</t>
  </si>
  <si>
    <t>Los sindicatos ocasionan conflictos para ocupar cupos de puestos de trabajo y pagos por supuestamente prestar vigilancias a la obra</t>
  </si>
  <si>
    <t>.Negociar con los sindicatos para la participacion de los trabajadores en la obra. - Soliitar el apoyo del organismo encargado en la Policia Nacional.</t>
  </si>
  <si>
    <t xml:space="preserve">“MEJORAMIENTO DE LOS SERVICIOS ADMINISTRATIVOS COMO APOYO A LA ACTIVIDAD ACADEMICA DE LA UNIVERSIDAD NACIONAL DE EDUCACION ENRIQUE GUZMAN Y VALLE”  C.U.I N° 2149878  - REMODELACION </t>
  </si>
  <si>
    <t>Catastro desactualizado de redes de servicios de las edificaciones</t>
  </si>
  <si>
    <t>- Solicitar al inicio de la obra los planos de los servicios públicos de 
  las zonas que pueden ser afectadas.                                                             
- Realizar calicatas para explorar redes existentes/clandestinas</t>
  </si>
  <si>
    <t>- Verificar estructuras de cimentaciones y muros que puedan 
  presentar tal situacion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</si>
</sst>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9"/>
      <color rgb="FF3333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65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339933"/>
        <bgColor rgb="FFFFFF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39933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4" fillId="0" borderId="0" xfId="1" applyFont="1" applyFill="1" applyBorder="1" applyAlignment="1">
      <alignment vertical="center"/>
    </xf>
    <xf numFmtId="0" fontId="7" fillId="2" borderId="7" xfId="1" quotePrefix="1" applyNumberFormat="1" applyFont="1" applyFill="1" applyBorder="1" applyAlignment="1">
      <alignment horizontal="center" vertical="top"/>
    </xf>
    <xf numFmtId="0" fontId="7" fillId="2" borderId="7" xfId="1" applyNumberFormat="1" applyFont="1" applyFill="1" applyBorder="1" applyAlignment="1">
      <alignment horizontal="center" vertical="top" wrapText="1"/>
    </xf>
    <xf numFmtId="0" fontId="8" fillId="0" borderId="7" xfId="1" applyFont="1" applyBorder="1" applyAlignment="1">
      <alignment horizontal="right" vertical="center" wrapText="1"/>
    </xf>
    <xf numFmtId="2" fontId="8" fillId="0" borderId="7" xfId="1" applyNumberFormat="1" applyFont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right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top" wrapText="1"/>
    </xf>
    <xf numFmtId="164" fontId="9" fillId="0" borderId="7" xfId="1" applyNumberFormat="1" applyFont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top" wrapText="1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2" borderId="7" xfId="1" quotePrefix="1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7" xfId="1" applyFont="1" applyFill="1" applyBorder="1" applyAlignment="1">
      <alignment horizontal="right" vertical="center" wrapText="1"/>
    </xf>
    <xf numFmtId="0" fontId="7" fillId="2" borderId="14" xfId="1" applyNumberFormat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10" fillId="0" borderId="7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2" borderId="14" xfId="1" applyNumberFormat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8" fillId="0" borderId="7" xfId="1" applyFont="1" applyBorder="1" applyAlignment="1">
      <alignment horizontal="right" vertical="center" wrapText="1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2" borderId="7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4" borderId="16" xfId="2" applyFont="1" applyFill="1" applyBorder="1" applyAlignment="1">
      <alignment horizontal="center" vertical="center" wrapText="1"/>
    </xf>
    <xf numFmtId="2" fontId="6" fillId="0" borderId="17" xfId="2" applyNumberFormat="1" applyFont="1" applyFill="1" applyBorder="1" applyAlignment="1" applyProtection="1">
      <alignment horizontal="center" vertical="center" wrapText="1"/>
      <protection locked="0"/>
    </xf>
    <xf numFmtId="164" fontId="6" fillId="5" borderId="15" xfId="2" applyNumberFormat="1" applyFont="1" applyFill="1" applyBorder="1" applyAlignment="1">
      <alignment horizontal="center" vertical="center" wrapText="1"/>
    </xf>
    <xf numFmtId="164" fontId="6" fillId="6" borderId="16" xfId="2" applyNumberFormat="1" applyFont="1" applyFill="1" applyBorder="1" applyAlignment="1">
      <alignment horizontal="center" vertical="center" wrapText="1"/>
    </xf>
    <xf numFmtId="164" fontId="6" fillId="7" borderId="16" xfId="2" applyNumberFormat="1" applyFont="1" applyFill="1" applyBorder="1" applyAlignment="1">
      <alignment horizontal="center" vertical="center" wrapText="1"/>
    </xf>
    <xf numFmtId="164" fontId="6" fillId="7" borderId="18" xfId="2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2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64" fontId="6" fillId="5" borderId="19" xfId="2" applyNumberFormat="1" applyFont="1" applyFill="1" applyBorder="1" applyAlignment="1">
      <alignment horizontal="center" vertical="center" wrapText="1"/>
    </xf>
    <xf numFmtId="164" fontId="6" fillId="6" borderId="7" xfId="2" applyNumberFormat="1" applyFont="1" applyFill="1" applyBorder="1" applyAlignment="1">
      <alignment horizontal="center" vertical="center" wrapText="1"/>
    </xf>
    <xf numFmtId="164" fontId="6" fillId="7" borderId="7" xfId="2" applyNumberFormat="1" applyFont="1" applyFill="1" applyBorder="1" applyAlignment="1">
      <alignment horizontal="center" vertical="center" wrapText="1"/>
    </xf>
    <xf numFmtId="164" fontId="6" fillId="7" borderId="20" xfId="2" applyNumberFormat="1" applyFont="1" applyFill="1" applyBorder="1" applyAlignment="1">
      <alignment horizontal="center" vertical="center" wrapText="1"/>
    </xf>
    <xf numFmtId="164" fontId="6" fillId="8" borderId="7" xfId="2" applyNumberFormat="1" applyFont="1" applyFill="1" applyBorder="1" applyAlignment="1">
      <alignment horizontal="center" vertical="center" wrapText="1"/>
    </xf>
    <xf numFmtId="164" fontId="6" fillId="5" borderId="21" xfId="2" applyNumberFormat="1" applyFont="1" applyFill="1" applyBorder="1" applyAlignment="1">
      <alignment horizontal="center" vertical="center" wrapText="1"/>
    </xf>
    <xf numFmtId="164" fontId="6" fillId="8" borderId="8" xfId="2" applyNumberFormat="1" applyFont="1" applyFill="1" applyBorder="1" applyAlignment="1">
      <alignment horizontal="center" vertical="center" wrapText="1"/>
    </xf>
    <xf numFmtId="164" fontId="6" fillId="6" borderId="22" xfId="2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 wrapText="1"/>
    </xf>
    <xf numFmtId="2" fontId="6" fillId="2" borderId="7" xfId="2" applyNumberFormat="1" applyFont="1" applyFill="1" applyBorder="1" applyAlignment="1">
      <alignment horizontal="center" vertical="center" wrapText="1"/>
    </xf>
    <xf numFmtId="2" fontId="6" fillId="2" borderId="20" xfId="2" applyNumberFormat="1" applyFont="1" applyFill="1" applyBorder="1" applyAlignment="1">
      <alignment horizontal="center" vertical="center" wrapText="1"/>
    </xf>
    <xf numFmtId="0" fontId="2" fillId="5" borderId="28" xfId="2" applyFont="1" applyFill="1" applyBorder="1" applyAlignment="1">
      <alignment horizontal="center" vertical="center" wrapText="1"/>
    </xf>
    <xf numFmtId="164" fontId="2" fillId="6" borderId="28" xfId="2" applyNumberFormat="1" applyFont="1" applyFill="1" applyBorder="1" applyAlignment="1">
      <alignment horizontal="center" vertical="center" wrapText="1"/>
    </xf>
    <xf numFmtId="164" fontId="2" fillId="7" borderId="29" xfId="2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vertical="top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8" fillId="0" borderId="7" xfId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7" fontId="7" fillId="0" borderId="7" xfId="1" applyNumberFormat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2" borderId="7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top" wrapText="1"/>
    </xf>
    <xf numFmtId="0" fontId="7" fillId="2" borderId="0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5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2" borderId="7" xfId="1" applyFont="1" applyFill="1" applyBorder="1" applyAlignment="1">
      <alignment vertical="top" wrapText="1"/>
    </xf>
    <xf numFmtId="0" fontId="7" fillId="2" borderId="7" xfId="1" applyFont="1" applyFill="1" applyBorder="1" applyAlignment="1">
      <alignment horizontal="left" vertical="top" wrapText="1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>
      <alignment vertical="top"/>
    </xf>
    <xf numFmtId="0" fontId="6" fillId="2" borderId="7" xfId="1" applyFont="1" applyFill="1" applyBorder="1" applyAlignment="1">
      <alignment vertical="top"/>
    </xf>
    <xf numFmtId="0" fontId="7" fillId="2" borderId="8" xfId="1" applyNumberFormat="1" applyFont="1" applyFill="1" applyBorder="1" applyAlignment="1">
      <alignment horizontal="center" vertical="top" wrapText="1"/>
    </xf>
    <xf numFmtId="0" fontId="7" fillId="2" borderId="13" xfId="1" applyNumberFormat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9" xfId="1" applyFont="1" applyFill="1" applyBorder="1" applyAlignment="1">
      <alignment horizontal="left" vertical="top" wrapText="1"/>
    </xf>
    <xf numFmtId="0" fontId="7" fillId="2" borderId="10" xfId="1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7" fillId="2" borderId="8" xfId="1" applyNumberFormat="1" applyFont="1" applyFill="1" applyBorder="1" applyAlignment="1">
      <alignment horizontal="center" vertical="top"/>
    </xf>
    <xf numFmtId="0" fontId="7" fillId="2" borderId="13" xfId="1" applyNumberFormat="1" applyFont="1" applyFill="1" applyBorder="1" applyAlignment="1">
      <alignment horizontal="center" vertical="top"/>
    </xf>
    <xf numFmtId="0" fontId="7" fillId="2" borderId="14" xfId="1" applyNumberFormat="1" applyFont="1" applyFill="1" applyBorder="1" applyAlignment="1">
      <alignment horizontal="center" vertical="top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2" borderId="14" xfId="1" applyNumberFormat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7" fillId="2" borderId="10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Fill="1" applyBorder="1" applyAlignment="1" applyProtection="1">
      <alignment horizontal="center" vertical="top" wrapText="1"/>
      <protection locked="0"/>
    </xf>
    <xf numFmtId="0" fontId="7" fillId="0" borderId="10" xfId="1" applyFont="1" applyFill="1" applyBorder="1" applyAlignment="1" applyProtection="1">
      <alignment horizontal="center" vertical="top" wrapText="1"/>
      <protection locked="0"/>
    </xf>
    <xf numFmtId="0" fontId="8" fillId="0" borderId="11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2" fillId="4" borderId="25" xfId="2" applyFont="1" applyFill="1" applyBorder="1" applyAlignment="1">
      <alignment horizontal="center" vertical="center" wrapText="1"/>
    </xf>
    <xf numFmtId="0" fontId="2" fillId="4" borderId="26" xfId="2" applyFont="1" applyFill="1" applyBorder="1" applyAlignment="1">
      <alignment horizontal="center" vertical="center" wrapText="1"/>
    </xf>
    <xf numFmtId="0" fontId="2" fillId="4" borderId="27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 textRotation="90" wrapText="1"/>
    </xf>
    <xf numFmtId="0" fontId="6" fillId="4" borderId="19" xfId="2" applyFont="1" applyFill="1" applyBorder="1" applyAlignment="1">
      <alignment horizontal="center" vertical="center" textRotation="90" wrapText="1"/>
    </xf>
    <xf numFmtId="0" fontId="6" fillId="4" borderId="2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9" xfId="1" applyNumberFormat="1" applyFont="1" applyFill="1" applyBorder="1" applyAlignment="1">
      <alignment horizontal="center" vertical="center" wrapText="1"/>
    </xf>
    <xf numFmtId="0" fontId="7" fillId="2" borderId="10" xfId="1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7" fontId="7" fillId="0" borderId="11" xfId="1" applyNumberFormat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Listad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280650</xdr:colOff>
      <xdr:row>28</xdr:row>
      <xdr:rowOff>174170</xdr:rowOff>
    </xdr:from>
    <xdr:to>
      <xdr:col>8</xdr:col>
      <xdr:colOff>291192</xdr:colOff>
      <xdr:row>34</xdr:row>
      <xdr:rowOff>76199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064" y="7190013"/>
          <a:ext cx="2149585" cy="1045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30</xdr:row>
      <xdr:rowOff>0</xdr:rowOff>
    </xdr:from>
    <xdr:to>
      <xdr:col>7</xdr:col>
      <xdr:colOff>713508</xdr:colOff>
      <xdr:row>35</xdr:row>
      <xdr:rowOff>92529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31" y="7304942"/>
          <a:ext cx="2149585" cy="1045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716017</xdr:colOff>
      <xdr:row>30</xdr:row>
      <xdr:rowOff>0</xdr:rowOff>
    </xdr:from>
    <xdr:to>
      <xdr:col>8</xdr:col>
      <xdr:colOff>1533</xdr:colOff>
      <xdr:row>35</xdr:row>
      <xdr:rowOff>92529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672" y="7495190"/>
          <a:ext cx="2149585" cy="10450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30</xdr:row>
      <xdr:rowOff>0</xdr:rowOff>
    </xdr:from>
    <xdr:to>
      <xdr:col>7</xdr:col>
      <xdr:colOff>713508</xdr:colOff>
      <xdr:row>35</xdr:row>
      <xdr:rowOff>92529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31" y="7312269"/>
          <a:ext cx="2149585" cy="10450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30</xdr:row>
      <xdr:rowOff>0</xdr:rowOff>
    </xdr:from>
    <xdr:to>
      <xdr:col>7</xdr:col>
      <xdr:colOff>713508</xdr:colOff>
      <xdr:row>35</xdr:row>
      <xdr:rowOff>92529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31" y="7561385"/>
          <a:ext cx="2149585" cy="10450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</xdr:colOff>
      <xdr:row>1</xdr:row>
      <xdr:rowOff>0</xdr:rowOff>
    </xdr:from>
    <xdr:to>
      <xdr:col>9</xdr:col>
      <xdr:colOff>474156</xdr:colOff>
      <xdr:row>2</xdr:row>
      <xdr:rowOff>95250</xdr:rowOff>
    </xdr:to>
    <xdr:sp macro="" textlink="">
      <xdr:nvSpPr>
        <xdr:cNvPr id="2" name="14 Flecha izquierda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9617075" y="0"/>
          <a:ext cx="391606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9</xdr:col>
      <xdr:colOff>82550</xdr:colOff>
      <xdr:row>1</xdr:row>
      <xdr:rowOff>0</xdr:rowOff>
    </xdr:from>
    <xdr:to>
      <xdr:col>9</xdr:col>
      <xdr:colOff>474156</xdr:colOff>
      <xdr:row>2</xdr:row>
      <xdr:rowOff>95250</xdr:rowOff>
    </xdr:to>
    <xdr:sp macro="" textlink="">
      <xdr:nvSpPr>
        <xdr:cNvPr id="3" name="14 Flecha izquierda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9617075" y="0"/>
          <a:ext cx="391606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1164981</xdr:colOff>
      <xdr:row>14</xdr:row>
      <xdr:rowOff>139212</xdr:rowOff>
    </xdr:from>
    <xdr:to>
      <xdr:col>7</xdr:col>
      <xdr:colOff>544989</xdr:colOff>
      <xdr:row>21</xdr:row>
      <xdr:rowOff>107183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923" y="3853962"/>
          <a:ext cx="2149585" cy="10450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13</xdr:row>
      <xdr:rowOff>138214</xdr:rowOff>
    </xdr:from>
    <xdr:to>
      <xdr:col>10</xdr:col>
      <xdr:colOff>124689</xdr:colOff>
      <xdr:row>21</xdr:row>
      <xdr:rowOff>133769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5519839"/>
          <a:ext cx="3791814" cy="1843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Enrique\Documents\AA\Av.FranciscoPIZARRO.RIMAC\Av.F.PIZARRO.Exp.T&#233;cnico\Av.F.PIZARRO.An&#225;lisisRiesgosConstrucci&#243;n\Copia%20de%2017%2005%2009%20FormatosDirectiva%20012-2017%20Gesti&#243;nRiesgosOb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F-1. IDENTIFIC, ANALISIS, RESP."/>
      <sheetName val="F.Instr (1)"/>
      <sheetName val="F-2. MATRIZ PROB E IMPACTO."/>
      <sheetName val="F-3. ASIGNACION RIESGOS "/>
      <sheetName val="F.Instr (3)"/>
    </sheetNames>
    <sheetDataSet>
      <sheetData sheetId="0" refreshError="1"/>
      <sheetData sheetId="1" refreshError="1"/>
      <sheetData sheetId="2" refreshError="1"/>
      <sheetData sheetId="3" refreshError="1">
        <row r="8">
          <cell r="D8">
            <v>3.4999999999999996E-2</v>
          </cell>
        </row>
        <row r="12">
          <cell r="D12">
            <v>0.05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view="pageBreakPreview" topLeftCell="A19" zoomScale="175" zoomScaleNormal="100" zoomScaleSheetLayoutView="175" workbookViewId="0">
      <selection activeCell="J32" sqref="J32"/>
    </sheetView>
  </sheetViews>
  <sheetFormatPr baseColWidth="10" defaultRowHeight="15" x14ac:dyDescent="0.25"/>
  <cols>
    <col min="1" max="2" width="4.7109375" customWidth="1"/>
    <col min="3" max="9" width="10.7109375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8">
        <v>1</v>
      </c>
      <c r="B3" s="79" t="s">
        <v>3</v>
      </c>
      <c r="C3" s="80"/>
      <c r="D3" s="83" t="s">
        <v>4</v>
      </c>
      <c r="E3" s="83"/>
      <c r="F3" s="84">
        <v>1</v>
      </c>
      <c r="G3" s="85"/>
      <c r="H3" s="85"/>
      <c r="I3" s="86"/>
    </row>
    <row r="4" spans="1:9" x14ac:dyDescent="0.25">
      <c r="A4" s="78"/>
      <c r="B4" s="81"/>
      <c r="C4" s="82"/>
      <c r="D4" s="83" t="s">
        <v>5</v>
      </c>
      <c r="E4" s="83"/>
      <c r="F4" s="87" t="s">
        <v>99</v>
      </c>
      <c r="G4" s="88"/>
      <c r="H4" s="88"/>
      <c r="I4" s="88"/>
    </row>
    <row r="5" spans="1:9" ht="70.5" customHeight="1" x14ac:dyDescent="0.25">
      <c r="A5" s="78">
        <v>2</v>
      </c>
      <c r="B5" s="79" t="s">
        <v>6</v>
      </c>
      <c r="C5" s="80"/>
      <c r="D5" s="83" t="s">
        <v>7</v>
      </c>
      <c r="E5" s="83"/>
      <c r="F5" s="88" t="s">
        <v>101</v>
      </c>
      <c r="G5" s="88"/>
      <c r="H5" s="88"/>
      <c r="I5" s="88"/>
    </row>
    <row r="6" spans="1:9" x14ac:dyDescent="0.25">
      <c r="A6" s="78"/>
      <c r="B6" s="81"/>
      <c r="C6" s="82"/>
      <c r="D6" s="83" t="s">
        <v>8</v>
      </c>
      <c r="E6" s="83"/>
      <c r="F6" s="88" t="s">
        <v>100</v>
      </c>
      <c r="G6" s="88"/>
      <c r="H6" s="88"/>
      <c r="I6" s="88"/>
    </row>
    <row r="7" spans="1:9" x14ac:dyDescent="0.25">
      <c r="A7" s="102">
        <v>3</v>
      </c>
      <c r="B7" s="103" t="s">
        <v>9</v>
      </c>
      <c r="C7" s="104"/>
      <c r="D7" s="104"/>
      <c r="E7" s="104"/>
      <c r="F7" s="105"/>
      <c r="G7" s="105"/>
      <c r="H7" s="105"/>
      <c r="I7" s="105"/>
    </row>
    <row r="8" spans="1:9" x14ac:dyDescent="0.25">
      <c r="A8" s="102"/>
      <c r="B8" s="2">
        <v>3.1</v>
      </c>
      <c r="C8" s="106" t="s">
        <v>10</v>
      </c>
      <c r="D8" s="106"/>
      <c r="E8" s="107" t="s">
        <v>55</v>
      </c>
      <c r="F8" s="108"/>
      <c r="G8" s="108"/>
      <c r="H8" s="108"/>
      <c r="I8" s="109"/>
    </row>
    <row r="9" spans="1:9" ht="30" customHeight="1" x14ac:dyDescent="0.25">
      <c r="A9" s="102"/>
      <c r="B9" s="3">
        <v>3.2</v>
      </c>
      <c r="C9" s="106" t="s">
        <v>11</v>
      </c>
      <c r="D9" s="106"/>
      <c r="E9" s="121" t="s">
        <v>80</v>
      </c>
      <c r="F9" s="121"/>
      <c r="G9" s="121"/>
      <c r="H9" s="121"/>
      <c r="I9" s="122"/>
    </row>
    <row r="10" spans="1:9" ht="30" customHeight="1" x14ac:dyDescent="0.25">
      <c r="A10" s="102"/>
      <c r="B10" s="89">
        <v>3.3</v>
      </c>
      <c r="C10" s="90" t="s">
        <v>12</v>
      </c>
      <c r="D10" s="91"/>
      <c r="E10" s="21" t="s">
        <v>13</v>
      </c>
      <c r="F10" s="96" t="s">
        <v>118</v>
      </c>
      <c r="G10" s="97"/>
      <c r="H10" s="97"/>
      <c r="I10" s="98"/>
    </row>
    <row r="11" spans="1:9" x14ac:dyDescent="0.25">
      <c r="A11" s="102"/>
      <c r="B11" s="89"/>
      <c r="C11" s="92"/>
      <c r="D11" s="93"/>
      <c r="E11" s="21" t="s">
        <v>14</v>
      </c>
      <c r="F11" s="96" t="s">
        <v>81</v>
      </c>
      <c r="G11" s="97"/>
      <c r="H11" s="97"/>
      <c r="I11" s="98"/>
    </row>
    <row r="12" spans="1:9" x14ac:dyDescent="0.25">
      <c r="A12" s="102"/>
      <c r="B12" s="89"/>
      <c r="C12" s="94"/>
      <c r="D12" s="95"/>
      <c r="E12" s="21" t="s">
        <v>15</v>
      </c>
      <c r="F12" s="99"/>
      <c r="G12" s="100"/>
      <c r="H12" s="100"/>
      <c r="I12" s="101"/>
    </row>
    <row r="13" spans="1:9" x14ac:dyDescent="0.25">
      <c r="A13" s="102">
        <v>4</v>
      </c>
      <c r="B13" s="110" t="s">
        <v>16</v>
      </c>
      <c r="C13" s="110"/>
      <c r="D13" s="110"/>
      <c r="E13" s="110"/>
      <c r="F13" s="111"/>
      <c r="G13" s="111"/>
      <c r="H13" s="111"/>
      <c r="I13" s="111"/>
    </row>
    <row r="14" spans="1:9" x14ac:dyDescent="0.25">
      <c r="A14" s="102"/>
      <c r="B14" s="112">
        <v>4.0999999999999996</v>
      </c>
      <c r="C14" s="114" t="s">
        <v>17</v>
      </c>
      <c r="D14" s="115"/>
      <c r="E14" s="115"/>
      <c r="F14" s="112">
        <v>4.2</v>
      </c>
      <c r="G14" s="114" t="s">
        <v>18</v>
      </c>
      <c r="H14" s="115"/>
      <c r="I14" s="116"/>
    </row>
    <row r="15" spans="1:9" x14ac:dyDescent="0.25">
      <c r="A15" s="102"/>
      <c r="B15" s="113"/>
      <c r="C15" s="20" t="s">
        <v>19</v>
      </c>
      <c r="D15" s="5">
        <v>0.1</v>
      </c>
      <c r="E15" s="6"/>
      <c r="F15" s="113"/>
      <c r="G15" s="7" t="s">
        <v>20</v>
      </c>
      <c r="H15" s="8">
        <v>0.05</v>
      </c>
      <c r="I15" s="6"/>
    </row>
    <row r="16" spans="1:9" x14ac:dyDescent="0.25">
      <c r="A16" s="102"/>
      <c r="B16" s="113"/>
      <c r="C16" s="20" t="s">
        <v>21</v>
      </c>
      <c r="D16" s="5">
        <v>0.3</v>
      </c>
      <c r="E16" s="27"/>
      <c r="F16" s="113"/>
      <c r="G16" s="7" t="s">
        <v>22</v>
      </c>
      <c r="H16" s="8">
        <v>0.1</v>
      </c>
      <c r="I16" s="27"/>
    </row>
    <row r="17" spans="1:9" x14ac:dyDescent="0.25">
      <c r="A17" s="102"/>
      <c r="B17" s="113"/>
      <c r="C17" s="20" t="s">
        <v>23</v>
      </c>
      <c r="D17" s="5">
        <v>0.5</v>
      </c>
      <c r="E17" s="26"/>
      <c r="F17" s="113"/>
      <c r="G17" s="7" t="s">
        <v>24</v>
      </c>
      <c r="H17" s="8">
        <v>0.2</v>
      </c>
      <c r="I17" s="26"/>
    </row>
    <row r="18" spans="1:9" x14ac:dyDescent="0.25">
      <c r="A18" s="102"/>
      <c r="B18" s="113"/>
      <c r="C18" s="20" t="s">
        <v>25</v>
      </c>
      <c r="D18" s="5">
        <v>0.7</v>
      </c>
      <c r="E18" s="26" t="s">
        <v>56</v>
      </c>
      <c r="F18" s="113"/>
      <c r="G18" s="7" t="s">
        <v>26</v>
      </c>
      <c r="H18" s="8">
        <v>0.4</v>
      </c>
      <c r="I18" s="26" t="s">
        <v>56</v>
      </c>
    </row>
    <row r="19" spans="1:9" x14ac:dyDescent="0.25">
      <c r="A19" s="102"/>
      <c r="B19" s="113"/>
      <c r="C19" s="7" t="s">
        <v>27</v>
      </c>
      <c r="D19" s="5">
        <v>0.9</v>
      </c>
      <c r="E19" s="6"/>
      <c r="F19" s="113"/>
      <c r="G19" s="7" t="s">
        <v>28</v>
      </c>
      <c r="H19" s="8">
        <v>0.8</v>
      </c>
      <c r="I19" s="26"/>
    </row>
    <row r="20" spans="1:9" x14ac:dyDescent="0.25">
      <c r="A20" s="102"/>
      <c r="B20" s="9"/>
      <c r="C20" s="117" t="str">
        <f>IFERROR(INDEX(C15:E19,MATCH(IF(E15&gt;0,E15,IF(E16&gt;0,E16,IF(E17&gt;0,E17,IF(E18&gt;0,E18,IF(E19&gt;0,E19,""))))),E15:E19,0),1),"")</f>
        <v xml:space="preserve">Alta </v>
      </c>
      <c r="D20" s="117"/>
      <c r="E20" s="10">
        <f>IFERROR(INDEX(D15:E19,MATCH(IF(E15&gt;0,E15,IF(E16&gt;0,E16,IF(E17&gt;0,E17,IF(E18&gt;0,E18,IF(E19&gt;0,E19,""))))),E15:E19,0),1),"")</f>
        <v>0.7</v>
      </c>
      <c r="F20" s="11"/>
      <c r="G20" s="117" t="str">
        <f>IFERROR(INDEX(G15:I19,MATCH(IF(I15&gt;0,I15,IF(I16&gt;0,I16,IF(I17&gt;0,I17,IF(I18&gt;0,I18,IF(I19&gt;0,I19,""))))),I15:I19,0),1),"")</f>
        <v>Alto</v>
      </c>
      <c r="H20" s="117"/>
      <c r="I20" s="10">
        <f>IFERROR(INDEX(H15:I19,MATCH(IF(I15&gt;0,I15,IF(I16&gt;0,I16,IF(I17&gt;0,I17,IF(I18&gt;0,I18,IF(I19&gt;0,I19,""))))),I15:I19,0),1),"")</f>
        <v>0.4</v>
      </c>
    </row>
    <row r="21" spans="1:9" x14ac:dyDescent="0.25">
      <c r="A21" s="102"/>
      <c r="B21" s="118">
        <v>4.3</v>
      </c>
      <c r="C21" s="127" t="s">
        <v>29</v>
      </c>
      <c r="D21" s="128"/>
      <c r="E21" s="128"/>
      <c r="F21" s="128"/>
      <c r="G21" s="128"/>
      <c r="H21" s="128"/>
      <c r="I21" s="129"/>
    </row>
    <row r="22" spans="1:9" x14ac:dyDescent="0.25">
      <c r="A22" s="102"/>
      <c r="B22" s="119"/>
      <c r="C22" s="130" t="s">
        <v>30</v>
      </c>
      <c r="D22" s="131"/>
      <c r="E22" s="134">
        <f>+IFERROR(ROUND(E20*I20,3),0)</f>
        <v>0.28000000000000003</v>
      </c>
      <c r="F22" s="136" t="s">
        <v>31</v>
      </c>
      <c r="G22" s="137"/>
      <c r="H22" s="140" t="s">
        <v>74</v>
      </c>
      <c r="I22" s="141"/>
    </row>
    <row r="23" spans="1:9" ht="19.5" customHeight="1" x14ac:dyDescent="0.25">
      <c r="A23" s="102"/>
      <c r="B23" s="120"/>
      <c r="C23" s="132"/>
      <c r="D23" s="133"/>
      <c r="E23" s="135"/>
      <c r="F23" s="138"/>
      <c r="G23" s="139"/>
      <c r="H23" s="142"/>
      <c r="I23" s="143"/>
    </row>
    <row r="24" spans="1:9" x14ac:dyDescent="0.25">
      <c r="A24" s="102">
        <v>5</v>
      </c>
      <c r="B24" s="111" t="s">
        <v>32</v>
      </c>
      <c r="C24" s="111"/>
      <c r="D24" s="111"/>
      <c r="E24" s="111"/>
      <c r="F24" s="111"/>
      <c r="G24" s="111"/>
      <c r="H24" s="111"/>
      <c r="I24" s="111"/>
    </row>
    <row r="25" spans="1:9" ht="24" x14ac:dyDescent="0.25">
      <c r="A25" s="102"/>
      <c r="B25" s="112">
        <v>5.0999999999999996</v>
      </c>
      <c r="C25" s="90" t="s">
        <v>33</v>
      </c>
      <c r="D25" s="124"/>
      <c r="E25" s="126" t="s">
        <v>34</v>
      </c>
      <c r="F25" s="126"/>
      <c r="G25" s="28" t="s">
        <v>58</v>
      </c>
      <c r="H25" s="23" t="s">
        <v>35</v>
      </c>
      <c r="I25" s="12"/>
    </row>
    <row r="26" spans="1:9" ht="24" x14ac:dyDescent="0.25">
      <c r="A26" s="102"/>
      <c r="B26" s="123"/>
      <c r="C26" s="94"/>
      <c r="D26" s="125"/>
      <c r="E26" s="144" t="s">
        <v>36</v>
      </c>
      <c r="F26" s="145"/>
      <c r="G26" s="12"/>
      <c r="H26" s="23" t="s">
        <v>37</v>
      </c>
      <c r="I26" s="12"/>
    </row>
    <row r="27" spans="1:9" x14ac:dyDescent="0.25">
      <c r="A27" s="102"/>
      <c r="B27" s="22">
        <v>5.2</v>
      </c>
      <c r="C27" s="114" t="s">
        <v>38</v>
      </c>
      <c r="D27" s="116"/>
      <c r="E27" s="146" t="s">
        <v>105</v>
      </c>
      <c r="F27" s="147"/>
      <c r="G27" s="147"/>
      <c r="H27" s="147"/>
      <c r="I27" s="148"/>
    </row>
    <row r="28" spans="1:9" ht="39" customHeight="1" x14ac:dyDescent="0.25">
      <c r="A28" s="102"/>
      <c r="B28" s="42">
        <v>5.3</v>
      </c>
      <c r="C28" s="149" t="s">
        <v>39</v>
      </c>
      <c r="D28" s="149"/>
      <c r="E28" s="196" t="s">
        <v>119</v>
      </c>
      <c r="F28" s="196"/>
      <c r="G28" s="196"/>
      <c r="H28" s="196"/>
      <c r="I28" s="196"/>
    </row>
  </sheetData>
  <mergeCells count="49">
    <mergeCell ref="E9:I9"/>
    <mergeCell ref="A24:A28"/>
    <mergeCell ref="B24:I24"/>
    <mergeCell ref="B25:B26"/>
    <mergeCell ref="C25:D26"/>
    <mergeCell ref="E25:F25"/>
    <mergeCell ref="C21:I21"/>
    <mergeCell ref="C22:D23"/>
    <mergeCell ref="E22:E23"/>
    <mergeCell ref="F22:G23"/>
    <mergeCell ref="H22:I23"/>
    <mergeCell ref="E26:F26"/>
    <mergeCell ref="C27:D27"/>
    <mergeCell ref="E27:I27"/>
    <mergeCell ref="C28:D28"/>
    <mergeCell ref="E28:I28"/>
    <mergeCell ref="A13:A23"/>
    <mergeCell ref="B13:I13"/>
    <mergeCell ref="B14:B19"/>
    <mergeCell ref="C14:E14"/>
    <mergeCell ref="F14:F19"/>
    <mergeCell ref="G14:I14"/>
    <mergeCell ref="C20:D20"/>
    <mergeCell ref="G20:H20"/>
    <mergeCell ref="B21:B23"/>
    <mergeCell ref="B10:B12"/>
    <mergeCell ref="C10:D12"/>
    <mergeCell ref="F10:I10"/>
    <mergeCell ref="F11:I11"/>
    <mergeCell ref="A5:A6"/>
    <mergeCell ref="B5:C6"/>
    <mergeCell ref="D5:E5"/>
    <mergeCell ref="F5:I5"/>
    <mergeCell ref="D6:E6"/>
    <mergeCell ref="F6:I6"/>
    <mergeCell ref="F12:I12"/>
    <mergeCell ref="A7:A12"/>
    <mergeCell ref="B7:I7"/>
    <mergeCell ref="C8:D8"/>
    <mergeCell ref="E8:I8"/>
    <mergeCell ref="C9:D9"/>
    <mergeCell ref="A1:I1"/>
    <mergeCell ref="A2:I2"/>
    <mergeCell ref="A3:A4"/>
    <mergeCell ref="B3:C4"/>
    <mergeCell ref="D3:E3"/>
    <mergeCell ref="F3:I3"/>
    <mergeCell ref="D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view="pageBreakPreview" topLeftCell="A21" zoomScale="130" zoomScaleNormal="100" zoomScaleSheetLayoutView="130" workbookViewId="0">
      <selection activeCell="I38" sqref="I38"/>
    </sheetView>
  </sheetViews>
  <sheetFormatPr baseColWidth="10" defaultRowHeight="15" x14ac:dyDescent="0.25"/>
  <cols>
    <col min="1" max="2" width="4.7109375" customWidth="1"/>
    <col min="3" max="9" width="10.7109375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8">
        <v>1</v>
      </c>
      <c r="B3" s="79" t="s">
        <v>3</v>
      </c>
      <c r="C3" s="80"/>
      <c r="D3" s="83" t="s">
        <v>4</v>
      </c>
      <c r="E3" s="83"/>
      <c r="F3" s="84">
        <v>2</v>
      </c>
      <c r="G3" s="85"/>
      <c r="H3" s="85"/>
      <c r="I3" s="86"/>
    </row>
    <row r="4" spans="1:9" x14ac:dyDescent="0.25">
      <c r="A4" s="78"/>
      <c r="B4" s="81"/>
      <c r="C4" s="82"/>
      <c r="D4" s="83" t="s">
        <v>5</v>
      </c>
      <c r="E4" s="83"/>
      <c r="F4" s="87" t="s">
        <v>99</v>
      </c>
      <c r="G4" s="88"/>
      <c r="H4" s="88"/>
      <c r="I4" s="88"/>
    </row>
    <row r="5" spans="1:9" ht="72" customHeight="1" x14ac:dyDescent="0.25">
      <c r="A5" s="78">
        <v>2</v>
      </c>
      <c r="B5" s="79" t="s">
        <v>6</v>
      </c>
      <c r="C5" s="80"/>
      <c r="D5" s="83" t="s">
        <v>7</v>
      </c>
      <c r="E5" s="83"/>
      <c r="F5" s="88" t="s">
        <v>101</v>
      </c>
      <c r="G5" s="88"/>
      <c r="H5" s="88"/>
      <c r="I5" s="88"/>
    </row>
    <row r="6" spans="1:9" ht="15" customHeight="1" x14ac:dyDescent="0.25">
      <c r="A6" s="78"/>
      <c r="B6" s="81"/>
      <c r="C6" s="82"/>
      <c r="D6" s="83" t="s">
        <v>8</v>
      </c>
      <c r="E6" s="83"/>
      <c r="F6" s="88" t="s">
        <v>100</v>
      </c>
      <c r="G6" s="88"/>
      <c r="H6" s="88"/>
      <c r="I6" s="88"/>
    </row>
    <row r="7" spans="1:9" x14ac:dyDescent="0.25">
      <c r="A7" s="102">
        <v>3</v>
      </c>
      <c r="B7" s="103" t="s">
        <v>9</v>
      </c>
      <c r="C7" s="104"/>
      <c r="D7" s="104"/>
      <c r="E7" s="104"/>
      <c r="F7" s="105"/>
      <c r="G7" s="105"/>
      <c r="H7" s="105"/>
      <c r="I7" s="105"/>
    </row>
    <row r="8" spans="1:9" x14ac:dyDescent="0.25">
      <c r="A8" s="102"/>
      <c r="B8" s="2">
        <v>3.1</v>
      </c>
      <c r="C8" s="106" t="s">
        <v>10</v>
      </c>
      <c r="D8" s="106"/>
      <c r="E8" s="107" t="s">
        <v>57</v>
      </c>
      <c r="F8" s="108"/>
      <c r="G8" s="108"/>
      <c r="H8" s="108"/>
      <c r="I8" s="109"/>
    </row>
    <row r="9" spans="1:9" ht="37.5" customHeight="1" x14ac:dyDescent="0.25">
      <c r="A9" s="102"/>
      <c r="B9" s="3">
        <v>3.2</v>
      </c>
      <c r="C9" s="106" t="s">
        <v>11</v>
      </c>
      <c r="D9" s="106"/>
      <c r="E9" s="151" t="s">
        <v>102</v>
      </c>
      <c r="F9" s="151"/>
      <c r="G9" s="151"/>
      <c r="H9" s="151"/>
      <c r="I9" s="152"/>
    </row>
    <row r="10" spans="1:9" x14ac:dyDescent="0.25">
      <c r="A10" s="102"/>
      <c r="B10" s="89">
        <v>3.3</v>
      </c>
      <c r="C10" s="90" t="s">
        <v>12</v>
      </c>
      <c r="D10" s="91"/>
      <c r="E10" s="21" t="s">
        <v>13</v>
      </c>
      <c r="F10" s="96" t="s">
        <v>103</v>
      </c>
      <c r="G10" s="97"/>
      <c r="H10" s="97"/>
      <c r="I10" s="98"/>
    </row>
    <row r="11" spans="1:9" x14ac:dyDescent="0.25">
      <c r="A11" s="102"/>
      <c r="B11" s="89"/>
      <c r="C11" s="92"/>
      <c r="D11" s="93"/>
      <c r="E11" s="21" t="s">
        <v>14</v>
      </c>
      <c r="F11" s="96" t="s">
        <v>104</v>
      </c>
      <c r="G11" s="97"/>
      <c r="H11" s="97"/>
      <c r="I11" s="98"/>
    </row>
    <row r="12" spans="1:9" x14ac:dyDescent="0.25">
      <c r="A12" s="102"/>
      <c r="B12" s="89"/>
      <c r="C12" s="94"/>
      <c r="D12" s="95"/>
      <c r="E12" s="21" t="s">
        <v>15</v>
      </c>
      <c r="F12" s="99"/>
      <c r="G12" s="100"/>
      <c r="H12" s="100"/>
      <c r="I12" s="101"/>
    </row>
    <row r="13" spans="1:9" x14ac:dyDescent="0.25">
      <c r="A13" s="102">
        <v>4</v>
      </c>
      <c r="B13" s="110" t="s">
        <v>16</v>
      </c>
      <c r="C13" s="110"/>
      <c r="D13" s="110"/>
      <c r="E13" s="110"/>
      <c r="F13" s="111"/>
      <c r="G13" s="111"/>
      <c r="H13" s="111"/>
      <c r="I13" s="111"/>
    </row>
    <row r="14" spans="1:9" x14ac:dyDescent="0.25">
      <c r="A14" s="102"/>
      <c r="B14" s="112">
        <v>4.0999999999999996</v>
      </c>
      <c r="C14" s="114" t="s">
        <v>17</v>
      </c>
      <c r="D14" s="115"/>
      <c r="E14" s="115"/>
      <c r="F14" s="112">
        <v>4.2</v>
      </c>
      <c r="G14" s="114" t="s">
        <v>18</v>
      </c>
      <c r="H14" s="115"/>
      <c r="I14" s="116"/>
    </row>
    <row r="15" spans="1:9" x14ac:dyDescent="0.25">
      <c r="A15" s="102"/>
      <c r="B15" s="113"/>
      <c r="C15" s="20" t="s">
        <v>19</v>
      </c>
      <c r="D15" s="5">
        <f>+'[1]F-2. MATRIZ PROB E IMPACTO.'!D12</f>
        <v>0.05</v>
      </c>
      <c r="E15" s="6"/>
      <c r="F15" s="113"/>
      <c r="G15" s="7" t="s">
        <v>20</v>
      </c>
      <c r="H15" s="8">
        <v>0.05</v>
      </c>
      <c r="I15" s="6"/>
    </row>
    <row r="16" spans="1:9" x14ac:dyDescent="0.25">
      <c r="A16" s="102"/>
      <c r="B16" s="113"/>
      <c r="C16" s="20" t="s">
        <v>21</v>
      </c>
      <c r="D16" s="5">
        <v>0.3</v>
      </c>
      <c r="E16" s="27"/>
      <c r="F16" s="113"/>
      <c r="G16" s="7" t="s">
        <v>22</v>
      </c>
      <c r="H16" s="8">
        <v>0.1</v>
      </c>
      <c r="I16" s="27"/>
    </row>
    <row r="17" spans="1:9" x14ac:dyDescent="0.25">
      <c r="A17" s="102"/>
      <c r="B17" s="113"/>
      <c r="C17" s="20" t="s">
        <v>23</v>
      </c>
      <c r="D17" s="5">
        <v>0.5</v>
      </c>
      <c r="E17" s="26" t="s">
        <v>56</v>
      </c>
      <c r="F17" s="113"/>
      <c r="G17" s="7" t="s">
        <v>24</v>
      </c>
      <c r="H17" s="8">
        <v>0.2</v>
      </c>
      <c r="I17" s="26" t="s">
        <v>56</v>
      </c>
    </row>
    <row r="18" spans="1:9" x14ac:dyDescent="0.25">
      <c r="A18" s="102"/>
      <c r="B18" s="113"/>
      <c r="C18" s="20" t="s">
        <v>25</v>
      </c>
      <c r="D18" s="5">
        <v>0.7</v>
      </c>
      <c r="E18" s="6"/>
      <c r="F18" s="113"/>
      <c r="G18" s="7" t="s">
        <v>26</v>
      </c>
      <c r="H18" s="8">
        <v>0.4</v>
      </c>
      <c r="I18" s="6"/>
    </row>
    <row r="19" spans="1:9" x14ac:dyDescent="0.25">
      <c r="A19" s="102"/>
      <c r="B19" s="113"/>
      <c r="C19" s="7" t="s">
        <v>27</v>
      </c>
      <c r="D19" s="5">
        <v>0.9</v>
      </c>
      <c r="E19" s="6"/>
      <c r="F19" s="113"/>
      <c r="G19" s="7" t="s">
        <v>28</v>
      </c>
      <c r="H19" s="8">
        <v>0.8</v>
      </c>
      <c r="I19" s="26"/>
    </row>
    <row r="20" spans="1:9" x14ac:dyDescent="0.25">
      <c r="A20" s="102"/>
      <c r="B20" s="9"/>
      <c r="C20" s="117" t="str">
        <f>IFERROR(INDEX(C15:E19,MATCH(IF(E15&gt;0,E15,IF(E16&gt;0,E16,IF(E17&gt;0,E17,IF(E18&gt;0,E18,IF(E19&gt;0,E19,""))))),E15:E19,0),1),"")</f>
        <v xml:space="preserve">Moderada </v>
      </c>
      <c r="D20" s="117"/>
      <c r="E20" s="10">
        <f>IFERROR(INDEX(D15:E19,MATCH(IF(E15&gt;0,E15,IF(E16&gt;0,E16,IF(E17&gt;0,E17,IF(E18&gt;0,E18,IF(E19&gt;0,E19,""))))),E15:E19,0),1),"")</f>
        <v>0.5</v>
      </c>
      <c r="F20" s="11"/>
      <c r="G20" s="117" t="str">
        <f>IFERROR(INDEX(G15:I19,MATCH(IF(I15&gt;0,I15,IF(I16&gt;0,I16,IF(I17&gt;0,I17,IF(I18&gt;0,I18,IF(I19&gt;0,I19,""))))),I15:I19,0),1),"")</f>
        <v>Moderado</v>
      </c>
      <c r="H20" s="117"/>
      <c r="I20" s="10">
        <f>IFERROR(INDEX(H15:I19,MATCH(IF(I15&gt;0,I15,IF(I16&gt;0,I16,IF(I17&gt;0,I17,IF(I18&gt;0,I18,IF(I19&gt;0,I19,""))))),I15:I19,0),1),"")</f>
        <v>0.2</v>
      </c>
    </row>
    <row r="21" spans="1:9" x14ac:dyDescent="0.25">
      <c r="A21" s="102"/>
      <c r="B21" s="118">
        <v>4.3</v>
      </c>
      <c r="C21" s="127" t="s">
        <v>29</v>
      </c>
      <c r="D21" s="128"/>
      <c r="E21" s="128"/>
      <c r="F21" s="128"/>
      <c r="G21" s="128"/>
      <c r="H21" s="128"/>
      <c r="I21" s="129"/>
    </row>
    <row r="22" spans="1:9" x14ac:dyDescent="0.25">
      <c r="A22" s="102"/>
      <c r="B22" s="119"/>
      <c r="C22" s="130" t="s">
        <v>30</v>
      </c>
      <c r="D22" s="131"/>
      <c r="E22" s="134">
        <f>+IFERROR(ROUND(E20*I20,3),0)</f>
        <v>0.1</v>
      </c>
      <c r="F22" s="136" t="s">
        <v>31</v>
      </c>
      <c r="G22" s="137"/>
      <c r="H22" s="140" t="s">
        <v>75</v>
      </c>
      <c r="I22" s="141"/>
    </row>
    <row r="23" spans="1:9" ht="19.5" customHeight="1" x14ac:dyDescent="0.25">
      <c r="A23" s="102"/>
      <c r="B23" s="120"/>
      <c r="C23" s="132"/>
      <c r="D23" s="133"/>
      <c r="E23" s="135"/>
      <c r="F23" s="138"/>
      <c r="G23" s="139"/>
      <c r="H23" s="142"/>
      <c r="I23" s="143"/>
    </row>
    <row r="24" spans="1:9" x14ac:dyDescent="0.25">
      <c r="A24" s="102">
        <v>5</v>
      </c>
      <c r="B24" s="111" t="s">
        <v>32</v>
      </c>
      <c r="C24" s="111"/>
      <c r="D24" s="111"/>
      <c r="E24" s="111"/>
      <c r="F24" s="111"/>
      <c r="G24" s="111"/>
      <c r="H24" s="111"/>
      <c r="I24" s="111"/>
    </row>
    <row r="25" spans="1:9" ht="24" x14ac:dyDescent="0.25">
      <c r="A25" s="102"/>
      <c r="B25" s="112">
        <v>5.0999999999999996</v>
      </c>
      <c r="C25" s="90" t="s">
        <v>33</v>
      </c>
      <c r="D25" s="124"/>
      <c r="E25" s="126" t="s">
        <v>34</v>
      </c>
      <c r="F25" s="126"/>
      <c r="G25" s="12"/>
      <c r="H25" s="23" t="s">
        <v>35</v>
      </c>
      <c r="I25" s="12"/>
    </row>
    <row r="26" spans="1:9" ht="24" x14ac:dyDescent="0.25">
      <c r="A26" s="102"/>
      <c r="B26" s="123"/>
      <c r="C26" s="94"/>
      <c r="D26" s="125"/>
      <c r="E26" s="144" t="s">
        <v>36</v>
      </c>
      <c r="F26" s="145"/>
      <c r="G26" s="12" t="s">
        <v>56</v>
      </c>
      <c r="H26" s="23" t="s">
        <v>37</v>
      </c>
      <c r="I26" s="12"/>
    </row>
    <row r="27" spans="1:9" x14ac:dyDescent="0.25">
      <c r="A27" s="102"/>
      <c r="B27" s="22">
        <v>5.2</v>
      </c>
      <c r="C27" s="114" t="s">
        <v>38</v>
      </c>
      <c r="D27" s="116"/>
      <c r="E27" s="146" t="s">
        <v>63</v>
      </c>
      <c r="F27" s="147"/>
      <c r="G27" s="147"/>
      <c r="H27" s="147"/>
      <c r="I27" s="148"/>
    </row>
    <row r="28" spans="1:9" ht="37.5" customHeight="1" x14ac:dyDescent="0.25">
      <c r="A28" s="102"/>
      <c r="B28" s="42">
        <v>5.3</v>
      </c>
      <c r="C28" s="149" t="s">
        <v>39</v>
      </c>
      <c r="D28" s="149"/>
      <c r="E28" s="196" t="s">
        <v>120</v>
      </c>
      <c r="F28" s="196"/>
      <c r="G28" s="196"/>
      <c r="H28" s="196"/>
      <c r="I28" s="196"/>
    </row>
  </sheetData>
  <mergeCells count="49">
    <mergeCell ref="E9:I9"/>
    <mergeCell ref="A24:A28"/>
    <mergeCell ref="B24:I24"/>
    <mergeCell ref="B25:B26"/>
    <mergeCell ref="C25:D26"/>
    <mergeCell ref="E25:F25"/>
    <mergeCell ref="C21:I21"/>
    <mergeCell ref="C22:D23"/>
    <mergeCell ref="E22:E23"/>
    <mergeCell ref="F22:G23"/>
    <mergeCell ref="H22:I23"/>
    <mergeCell ref="E26:F26"/>
    <mergeCell ref="C27:D27"/>
    <mergeCell ref="E27:I27"/>
    <mergeCell ref="C28:D28"/>
    <mergeCell ref="E28:I28"/>
    <mergeCell ref="A13:A23"/>
    <mergeCell ref="B13:I13"/>
    <mergeCell ref="B14:B19"/>
    <mergeCell ref="C14:E14"/>
    <mergeCell ref="F14:F19"/>
    <mergeCell ref="G14:I14"/>
    <mergeCell ref="C20:D20"/>
    <mergeCell ref="G20:H20"/>
    <mergeCell ref="B21:B23"/>
    <mergeCell ref="B10:B12"/>
    <mergeCell ref="C10:D12"/>
    <mergeCell ref="F10:I10"/>
    <mergeCell ref="F11:I11"/>
    <mergeCell ref="A5:A6"/>
    <mergeCell ref="B5:C6"/>
    <mergeCell ref="D5:E5"/>
    <mergeCell ref="F5:I5"/>
    <mergeCell ref="D6:E6"/>
    <mergeCell ref="F6:I6"/>
    <mergeCell ref="F12:I12"/>
    <mergeCell ref="A7:A12"/>
    <mergeCell ref="B7:I7"/>
    <mergeCell ref="C8:D8"/>
    <mergeCell ref="E8:I8"/>
    <mergeCell ref="C9:D9"/>
    <mergeCell ref="A1:I1"/>
    <mergeCell ref="A2:I2"/>
    <mergeCell ref="A3:A4"/>
    <mergeCell ref="B3:C4"/>
    <mergeCell ref="D3:E3"/>
    <mergeCell ref="F3:I3"/>
    <mergeCell ref="D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26" zoomScale="145" zoomScaleNormal="100" zoomScaleSheetLayoutView="145" workbookViewId="0">
      <selection activeCell="F38" sqref="F38"/>
    </sheetView>
  </sheetViews>
  <sheetFormatPr baseColWidth="10" defaultRowHeight="15" x14ac:dyDescent="0.25"/>
  <cols>
    <col min="1" max="2" width="4.7109375" customWidth="1"/>
    <col min="3" max="9" width="10.7109375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8">
        <v>1</v>
      </c>
      <c r="B3" s="79" t="s">
        <v>3</v>
      </c>
      <c r="C3" s="80"/>
      <c r="D3" s="83" t="s">
        <v>4</v>
      </c>
      <c r="E3" s="83"/>
      <c r="F3" s="84">
        <v>3</v>
      </c>
      <c r="G3" s="85"/>
      <c r="H3" s="85"/>
      <c r="I3" s="86"/>
    </row>
    <row r="4" spans="1:9" x14ac:dyDescent="0.25">
      <c r="A4" s="78"/>
      <c r="B4" s="81"/>
      <c r="C4" s="82"/>
      <c r="D4" s="83" t="s">
        <v>5</v>
      </c>
      <c r="E4" s="83"/>
      <c r="F4" s="87" t="s">
        <v>99</v>
      </c>
      <c r="G4" s="88"/>
      <c r="H4" s="88"/>
      <c r="I4" s="88"/>
    </row>
    <row r="5" spans="1:9" ht="74.25" customHeight="1" x14ac:dyDescent="0.25">
      <c r="A5" s="78">
        <v>2</v>
      </c>
      <c r="B5" s="79" t="s">
        <v>6</v>
      </c>
      <c r="C5" s="80"/>
      <c r="D5" s="83" t="s">
        <v>7</v>
      </c>
      <c r="E5" s="83"/>
      <c r="F5" s="88" t="s">
        <v>101</v>
      </c>
      <c r="G5" s="88"/>
      <c r="H5" s="88"/>
      <c r="I5" s="88"/>
    </row>
    <row r="6" spans="1:9" ht="15" customHeight="1" x14ac:dyDescent="0.25">
      <c r="A6" s="78"/>
      <c r="B6" s="81"/>
      <c r="C6" s="82"/>
      <c r="D6" s="83" t="s">
        <v>8</v>
      </c>
      <c r="E6" s="83"/>
      <c r="F6" s="88" t="s">
        <v>100</v>
      </c>
      <c r="G6" s="88"/>
      <c r="H6" s="88"/>
      <c r="I6" s="88"/>
    </row>
    <row r="7" spans="1:9" x14ac:dyDescent="0.25">
      <c r="A7" s="102">
        <v>3</v>
      </c>
      <c r="B7" s="103" t="s">
        <v>9</v>
      </c>
      <c r="C7" s="104"/>
      <c r="D7" s="104"/>
      <c r="E7" s="104"/>
      <c r="F7" s="105"/>
      <c r="G7" s="105"/>
      <c r="H7" s="105"/>
      <c r="I7" s="105"/>
    </row>
    <row r="8" spans="1:9" x14ac:dyDescent="0.25">
      <c r="A8" s="102"/>
      <c r="B8" s="2">
        <v>3.1</v>
      </c>
      <c r="C8" s="106" t="s">
        <v>10</v>
      </c>
      <c r="D8" s="106"/>
      <c r="E8" s="107" t="s">
        <v>59</v>
      </c>
      <c r="F8" s="108"/>
      <c r="G8" s="108"/>
      <c r="H8" s="108"/>
      <c r="I8" s="109"/>
    </row>
    <row r="9" spans="1:9" ht="34.5" customHeight="1" x14ac:dyDescent="0.25">
      <c r="A9" s="102"/>
      <c r="B9" s="3">
        <v>3.2</v>
      </c>
      <c r="C9" s="106" t="s">
        <v>11</v>
      </c>
      <c r="D9" s="106"/>
      <c r="E9" s="121" t="s">
        <v>107</v>
      </c>
      <c r="F9" s="121"/>
      <c r="G9" s="121"/>
      <c r="H9" s="121"/>
      <c r="I9" s="122"/>
    </row>
    <row r="10" spans="1:9" ht="32.25" customHeight="1" x14ac:dyDescent="0.25">
      <c r="A10" s="102"/>
      <c r="B10" s="89">
        <v>3.3</v>
      </c>
      <c r="C10" s="90" t="s">
        <v>12</v>
      </c>
      <c r="D10" s="91"/>
      <c r="E10" s="21" t="s">
        <v>13</v>
      </c>
      <c r="F10" s="96" t="s">
        <v>108</v>
      </c>
      <c r="G10" s="97"/>
      <c r="H10" s="97"/>
      <c r="I10" s="98"/>
    </row>
    <row r="11" spans="1:9" x14ac:dyDescent="0.25">
      <c r="A11" s="102"/>
      <c r="B11" s="89"/>
      <c r="C11" s="92"/>
      <c r="D11" s="93"/>
      <c r="E11" s="21" t="s">
        <v>14</v>
      </c>
      <c r="F11" s="99"/>
      <c r="G11" s="100"/>
      <c r="H11" s="100"/>
      <c r="I11" s="101"/>
    </row>
    <row r="12" spans="1:9" x14ac:dyDescent="0.25">
      <c r="A12" s="102"/>
      <c r="B12" s="89"/>
      <c r="C12" s="94"/>
      <c r="D12" s="95"/>
      <c r="E12" s="21" t="s">
        <v>15</v>
      </c>
      <c r="F12" s="99"/>
      <c r="G12" s="100"/>
      <c r="H12" s="100"/>
      <c r="I12" s="101"/>
    </row>
    <row r="13" spans="1:9" x14ac:dyDescent="0.25">
      <c r="A13" s="102">
        <v>4</v>
      </c>
      <c r="B13" s="110" t="s">
        <v>16</v>
      </c>
      <c r="C13" s="110"/>
      <c r="D13" s="110"/>
      <c r="E13" s="110"/>
      <c r="F13" s="111"/>
      <c r="G13" s="111"/>
      <c r="H13" s="111"/>
      <c r="I13" s="111"/>
    </row>
    <row r="14" spans="1:9" x14ac:dyDescent="0.25">
      <c r="A14" s="102"/>
      <c r="B14" s="112">
        <v>4.0999999999999996</v>
      </c>
      <c r="C14" s="114" t="s">
        <v>17</v>
      </c>
      <c r="D14" s="115"/>
      <c r="E14" s="115"/>
      <c r="F14" s="112">
        <v>4.2</v>
      </c>
      <c r="G14" s="114" t="s">
        <v>18</v>
      </c>
      <c r="H14" s="115"/>
      <c r="I14" s="116"/>
    </row>
    <row r="15" spans="1:9" x14ac:dyDescent="0.25">
      <c r="A15" s="102"/>
      <c r="B15" s="113"/>
      <c r="C15" s="20" t="s">
        <v>19</v>
      </c>
      <c r="D15" s="5">
        <v>0.1</v>
      </c>
      <c r="E15" s="6"/>
      <c r="F15" s="113"/>
      <c r="G15" s="7" t="s">
        <v>20</v>
      </c>
      <c r="H15" s="8">
        <v>0.05</v>
      </c>
      <c r="I15" s="6"/>
    </row>
    <row r="16" spans="1:9" x14ac:dyDescent="0.25">
      <c r="A16" s="102"/>
      <c r="B16" s="113"/>
      <c r="C16" s="20" t="s">
        <v>21</v>
      </c>
      <c r="D16" s="5">
        <v>0.3</v>
      </c>
      <c r="E16" s="6"/>
      <c r="F16" s="113"/>
      <c r="G16" s="7" t="s">
        <v>22</v>
      </c>
      <c r="H16" s="8">
        <v>0.1</v>
      </c>
      <c r="I16" s="6"/>
    </row>
    <row r="17" spans="1:9" x14ac:dyDescent="0.25">
      <c r="A17" s="102"/>
      <c r="B17" s="113"/>
      <c r="C17" s="20" t="s">
        <v>23</v>
      </c>
      <c r="D17" s="5">
        <v>0.5</v>
      </c>
      <c r="E17" s="26" t="s">
        <v>56</v>
      </c>
      <c r="F17" s="113"/>
      <c r="G17" s="7" t="s">
        <v>24</v>
      </c>
      <c r="H17" s="8">
        <v>0.2</v>
      </c>
      <c r="I17" s="26" t="s">
        <v>56</v>
      </c>
    </row>
    <row r="18" spans="1:9" x14ac:dyDescent="0.25">
      <c r="A18" s="102"/>
      <c r="B18" s="113"/>
      <c r="C18" s="20" t="s">
        <v>25</v>
      </c>
      <c r="D18" s="5">
        <v>0.7</v>
      </c>
      <c r="E18" s="6"/>
      <c r="F18" s="113"/>
      <c r="G18" s="7" t="s">
        <v>26</v>
      </c>
      <c r="H18" s="8">
        <v>0.4</v>
      </c>
      <c r="I18" s="6"/>
    </row>
    <row r="19" spans="1:9" x14ac:dyDescent="0.25">
      <c r="A19" s="102"/>
      <c r="B19" s="113"/>
      <c r="C19" s="7" t="s">
        <v>27</v>
      </c>
      <c r="D19" s="5">
        <v>0.9</v>
      </c>
      <c r="E19" s="6"/>
      <c r="F19" s="113"/>
      <c r="G19" s="7" t="s">
        <v>28</v>
      </c>
      <c r="H19" s="8">
        <v>0.8</v>
      </c>
      <c r="I19" s="26"/>
    </row>
    <row r="20" spans="1:9" x14ac:dyDescent="0.25">
      <c r="A20" s="102"/>
      <c r="B20" s="9"/>
      <c r="C20" s="117" t="str">
        <f>IFERROR(INDEX(C15:E19,MATCH(IF(E15&gt;0,E15,IF(E16&gt;0,E16,IF(E17&gt;0,E17,IF(E18&gt;0,E18,IF(E19&gt;0,E19,""))))),E15:E19,0),1),"")</f>
        <v xml:space="preserve">Moderada </v>
      </c>
      <c r="D20" s="117"/>
      <c r="E20" s="10">
        <f>IFERROR(INDEX(D15:E19,MATCH(IF(E15&gt;0,E15,IF(E16&gt;0,E16,IF(E17&gt;0,E17,IF(E18&gt;0,E18,IF(E19&gt;0,E19,""))))),E15:E19,0),1),"")</f>
        <v>0.5</v>
      </c>
      <c r="F20" s="11"/>
      <c r="G20" s="117" t="str">
        <f>IFERROR(INDEX(G15:I19,MATCH(IF(I15&gt;0,I15,IF(I16&gt;0,I16,IF(I17&gt;0,I17,IF(I18&gt;0,I18,IF(I19&gt;0,I19,""))))),I15:I19,0),1),"")</f>
        <v>Moderado</v>
      </c>
      <c r="H20" s="117"/>
      <c r="I20" s="10">
        <f>IFERROR(INDEX(H15:I19,MATCH(IF(I15&gt;0,I15,IF(I16&gt;0,I16,IF(I17&gt;0,I17,IF(I18&gt;0,I18,IF(I19&gt;0,I19,""))))),I15:I19,0),1),"")</f>
        <v>0.2</v>
      </c>
    </row>
    <row r="21" spans="1:9" x14ac:dyDescent="0.25">
      <c r="A21" s="102"/>
      <c r="B21" s="118">
        <v>4.3</v>
      </c>
      <c r="C21" s="127" t="s">
        <v>29</v>
      </c>
      <c r="D21" s="128"/>
      <c r="E21" s="128"/>
      <c r="F21" s="128"/>
      <c r="G21" s="128"/>
      <c r="H21" s="128"/>
      <c r="I21" s="129"/>
    </row>
    <row r="22" spans="1:9" x14ac:dyDescent="0.25">
      <c r="A22" s="102"/>
      <c r="B22" s="119"/>
      <c r="C22" s="130" t="s">
        <v>30</v>
      </c>
      <c r="D22" s="131"/>
      <c r="E22" s="134">
        <f>+IFERROR(ROUND(E20*I20,3),0)</f>
        <v>0.1</v>
      </c>
      <c r="F22" s="136" t="s">
        <v>31</v>
      </c>
      <c r="G22" s="137"/>
      <c r="H22" s="140" t="s">
        <v>75</v>
      </c>
      <c r="I22" s="141"/>
    </row>
    <row r="23" spans="1:9" ht="18.75" customHeight="1" x14ac:dyDescent="0.25">
      <c r="A23" s="102"/>
      <c r="B23" s="120"/>
      <c r="C23" s="132"/>
      <c r="D23" s="133"/>
      <c r="E23" s="135"/>
      <c r="F23" s="138"/>
      <c r="G23" s="139"/>
      <c r="H23" s="142"/>
      <c r="I23" s="143"/>
    </row>
    <row r="24" spans="1:9" x14ac:dyDescent="0.25">
      <c r="A24" s="102">
        <v>5</v>
      </c>
      <c r="B24" s="111" t="s">
        <v>32</v>
      </c>
      <c r="C24" s="111"/>
      <c r="D24" s="111"/>
      <c r="E24" s="111"/>
      <c r="F24" s="111"/>
      <c r="G24" s="111"/>
      <c r="H24" s="111"/>
      <c r="I24" s="111"/>
    </row>
    <row r="25" spans="1:9" ht="24" x14ac:dyDescent="0.25">
      <c r="A25" s="102"/>
      <c r="B25" s="112">
        <v>5.0999999999999996</v>
      </c>
      <c r="C25" s="90" t="s">
        <v>33</v>
      </c>
      <c r="D25" s="124"/>
      <c r="E25" s="126" t="s">
        <v>34</v>
      </c>
      <c r="F25" s="126"/>
      <c r="G25" s="28" t="s">
        <v>58</v>
      </c>
      <c r="H25" s="23" t="s">
        <v>35</v>
      </c>
      <c r="I25" s="12"/>
    </row>
    <row r="26" spans="1:9" ht="24" x14ac:dyDescent="0.25">
      <c r="A26" s="102"/>
      <c r="B26" s="123"/>
      <c r="C26" s="94"/>
      <c r="D26" s="125"/>
      <c r="E26" s="144" t="s">
        <v>36</v>
      </c>
      <c r="F26" s="145"/>
      <c r="G26" s="12"/>
      <c r="H26" s="23" t="s">
        <v>37</v>
      </c>
      <c r="I26" s="12"/>
    </row>
    <row r="27" spans="1:9" x14ac:dyDescent="0.25">
      <c r="A27" s="102"/>
      <c r="B27" s="22">
        <v>5.2</v>
      </c>
      <c r="C27" s="114" t="s">
        <v>38</v>
      </c>
      <c r="D27" s="116"/>
      <c r="E27" s="146" t="s">
        <v>109</v>
      </c>
      <c r="F27" s="147"/>
      <c r="G27" s="147"/>
      <c r="H27" s="147"/>
      <c r="I27" s="148"/>
    </row>
    <row r="28" spans="1:9" ht="37.5" customHeight="1" x14ac:dyDescent="0.25">
      <c r="A28" s="102"/>
      <c r="B28" s="42">
        <v>5.3</v>
      </c>
      <c r="C28" s="149" t="s">
        <v>39</v>
      </c>
      <c r="D28" s="149"/>
      <c r="E28" s="150" t="s">
        <v>110</v>
      </c>
      <c r="F28" s="150"/>
      <c r="G28" s="150"/>
      <c r="H28" s="150"/>
      <c r="I28" s="150"/>
    </row>
  </sheetData>
  <mergeCells count="49">
    <mergeCell ref="E9:I9"/>
    <mergeCell ref="A24:A28"/>
    <mergeCell ref="B24:I24"/>
    <mergeCell ref="B25:B26"/>
    <mergeCell ref="C25:D26"/>
    <mergeCell ref="E25:F25"/>
    <mergeCell ref="C21:I21"/>
    <mergeCell ref="C22:D23"/>
    <mergeCell ref="E22:E23"/>
    <mergeCell ref="F22:G23"/>
    <mergeCell ref="H22:I23"/>
    <mergeCell ref="E26:F26"/>
    <mergeCell ref="C27:D27"/>
    <mergeCell ref="E27:I27"/>
    <mergeCell ref="C28:D28"/>
    <mergeCell ref="E28:I28"/>
    <mergeCell ref="A13:A23"/>
    <mergeCell ref="B13:I13"/>
    <mergeCell ref="B14:B19"/>
    <mergeCell ref="C14:E14"/>
    <mergeCell ref="F14:F19"/>
    <mergeCell ref="G14:I14"/>
    <mergeCell ref="C20:D20"/>
    <mergeCell ref="G20:H20"/>
    <mergeCell ref="B21:B23"/>
    <mergeCell ref="B10:B12"/>
    <mergeCell ref="C10:D12"/>
    <mergeCell ref="F10:I10"/>
    <mergeCell ref="F11:I11"/>
    <mergeCell ref="A5:A6"/>
    <mergeCell ref="B5:C6"/>
    <mergeCell ref="D5:E5"/>
    <mergeCell ref="F5:I5"/>
    <mergeCell ref="D6:E6"/>
    <mergeCell ref="F6:I6"/>
    <mergeCell ref="F12:I12"/>
    <mergeCell ref="A7:A12"/>
    <mergeCell ref="B7:I7"/>
    <mergeCell ref="C8:D8"/>
    <mergeCell ref="E8:I8"/>
    <mergeCell ref="C9:D9"/>
    <mergeCell ref="A1:I1"/>
    <mergeCell ref="A2:I2"/>
    <mergeCell ref="A3:A4"/>
    <mergeCell ref="B3:C4"/>
    <mergeCell ref="D3:E3"/>
    <mergeCell ref="F3:I3"/>
    <mergeCell ref="D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view="pageBreakPreview" topLeftCell="A24" zoomScale="130" zoomScaleNormal="100" zoomScaleSheetLayoutView="130" workbookViewId="0">
      <selection activeCell="F31" sqref="F31"/>
    </sheetView>
  </sheetViews>
  <sheetFormatPr baseColWidth="10" defaultRowHeight="15" x14ac:dyDescent="0.25"/>
  <cols>
    <col min="1" max="2" width="4.7109375" customWidth="1"/>
    <col min="3" max="9" width="10.7109375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8">
        <v>1</v>
      </c>
      <c r="B3" s="79" t="s">
        <v>3</v>
      </c>
      <c r="C3" s="80"/>
      <c r="D3" s="83" t="s">
        <v>4</v>
      </c>
      <c r="E3" s="83"/>
      <c r="F3" s="84">
        <v>4</v>
      </c>
      <c r="G3" s="85"/>
      <c r="H3" s="85"/>
      <c r="I3" s="86"/>
    </row>
    <row r="4" spans="1:9" x14ac:dyDescent="0.25">
      <c r="A4" s="78"/>
      <c r="B4" s="81"/>
      <c r="C4" s="82"/>
      <c r="D4" s="83" t="s">
        <v>5</v>
      </c>
      <c r="E4" s="83"/>
      <c r="F4" s="87" t="s">
        <v>99</v>
      </c>
      <c r="G4" s="88"/>
      <c r="H4" s="88"/>
      <c r="I4" s="88"/>
    </row>
    <row r="5" spans="1:9" ht="73.5" customHeight="1" x14ac:dyDescent="0.25">
      <c r="A5" s="78">
        <v>2</v>
      </c>
      <c r="B5" s="79" t="s">
        <v>6</v>
      </c>
      <c r="C5" s="80"/>
      <c r="D5" s="83" t="s">
        <v>7</v>
      </c>
      <c r="E5" s="83"/>
      <c r="F5" s="88" t="s">
        <v>101</v>
      </c>
      <c r="G5" s="88"/>
      <c r="H5" s="88"/>
      <c r="I5" s="88"/>
    </row>
    <row r="6" spans="1:9" ht="15" customHeight="1" x14ac:dyDescent="0.25">
      <c r="A6" s="78"/>
      <c r="B6" s="81"/>
      <c r="C6" s="82"/>
      <c r="D6" s="83" t="s">
        <v>8</v>
      </c>
      <c r="E6" s="83"/>
      <c r="F6" s="88" t="s">
        <v>100</v>
      </c>
      <c r="G6" s="88"/>
      <c r="H6" s="88"/>
      <c r="I6" s="88"/>
    </row>
    <row r="7" spans="1:9" x14ac:dyDescent="0.25">
      <c r="A7" s="102">
        <v>3</v>
      </c>
      <c r="B7" s="103" t="s">
        <v>9</v>
      </c>
      <c r="C7" s="104"/>
      <c r="D7" s="104"/>
      <c r="E7" s="104"/>
      <c r="F7" s="105"/>
      <c r="G7" s="105"/>
      <c r="H7" s="105"/>
      <c r="I7" s="105"/>
    </row>
    <row r="8" spans="1:9" x14ac:dyDescent="0.25">
      <c r="A8" s="102"/>
      <c r="B8" s="2">
        <v>3.1</v>
      </c>
      <c r="C8" s="106" t="s">
        <v>10</v>
      </c>
      <c r="D8" s="106"/>
      <c r="E8" s="107" t="s">
        <v>61</v>
      </c>
      <c r="F8" s="108"/>
      <c r="G8" s="108"/>
      <c r="H8" s="108"/>
      <c r="I8" s="109"/>
    </row>
    <row r="9" spans="1:9" ht="30" customHeight="1" x14ac:dyDescent="0.25">
      <c r="A9" s="102"/>
      <c r="B9" s="3">
        <v>3.2</v>
      </c>
      <c r="C9" s="106" t="s">
        <v>11</v>
      </c>
      <c r="D9" s="106"/>
      <c r="E9" s="121" t="s">
        <v>111</v>
      </c>
      <c r="F9" s="121"/>
      <c r="G9" s="121"/>
      <c r="H9" s="121"/>
      <c r="I9" s="122"/>
    </row>
    <row r="10" spans="1:9" ht="30" customHeight="1" x14ac:dyDescent="0.25">
      <c r="A10" s="102"/>
      <c r="B10" s="89">
        <v>3.3</v>
      </c>
      <c r="C10" s="90" t="s">
        <v>12</v>
      </c>
      <c r="D10" s="91"/>
      <c r="E10" s="21" t="s">
        <v>13</v>
      </c>
      <c r="F10" s="96" t="s">
        <v>112</v>
      </c>
      <c r="G10" s="97"/>
      <c r="H10" s="97"/>
      <c r="I10" s="98"/>
    </row>
    <row r="11" spans="1:9" x14ac:dyDescent="0.25">
      <c r="A11" s="102"/>
      <c r="B11" s="89"/>
      <c r="C11" s="92"/>
      <c r="D11" s="93"/>
      <c r="E11" s="21" t="s">
        <v>14</v>
      </c>
      <c r="F11" s="153" t="s">
        <v>113</v>
      </c>
      <c r="G11" s="154"/>
      <c r="H11" s="154"/>
      <c r="I11" s="155"/>
    </row>
    <row r="12" spans="1:9" x14ac:dyDescent="0.25">
      <c r="A12" s="102"/>
      <c r="B12" s="89"/>
      <c r="C12" s="94"/>
      <c r="D12" s="95"/>
      <c r="E12" s="21" t="s">
        <v>15</v>
      </c>
      <c r="F12" s="99"/>
      <c r="G12" s="100"/>
      <c r="H12" s="100"/>
      <c r="I12" s="101"/>
    </row>
    <row r="13" spans="1:9" x14ac:dyDescent="0.25">
      <c r="A13" s="102">
        <v>4</v>
      </c>
      <c r="B13" s="110" t="s">
        <v>16</v>
      </c>
      <c r="C13" s="110"/>
      <c r="D13" s="110"/>
      <c r="E13" s="110"/>
      <c r="F13" s="111"/>
      <c r="G13" s="111"/>
      <c r="H13" s="111"/>
      <c r="I13" s="111"/>
    </row>
    <row r="14" spans="1:9" x14ac:dyDescent="0.25">
      <c r="A14" s="102"/>
      <c r="B14" s="112">
        <v>4.0999999999999996</v>
      </c>
      <c r="C14" s="114" t="s">
        <v>17</v>
      </c>
      <c r="D14" s="115"/>
      <c r="E14" s="115"/>
      <c r="F14" s="112">
        <v>4.2</v>
      </c>
      <c r="G14" s="114" t="s">
        <v>18</v>
      </c>
      <c r="H14" s="115"/>
      <c r="I14" s="116"/>
    </row>
    <row r="15" spans="1:9" x14ac:dyDescent="0.25">
      <c r="A15" s="102"/>
      <c r="B15" s="113"/>
      <c r="C15" s="20" t="s">
        <v>19</v>
      </c>
      <c r="D15" s="5">
        <v>0.1</v>
      </c>
      <c r="E15" s="6"/>
      <c r="F15" s="113"/>
      <c r="G15" s="7" t="s">
        <v>20</v>
      </c>
      <c r="H15" s="8">
        <v>0.05</v>
      </c>
      <c r="I15" s="6"/>
    </row>
    <row r="16" spans="1:9" x14ac:dyDescent="0.25">
      <c r="A16" s="102"/>
      <c r="B16" s="113"/>
      <c r="C16" s="20" t="s">
        <v>21</v>
      </c>
      <c r="D16" s="5">
        <v>0.3</v>
      </c>
      <c r="E16" s="26" t="s">
        <v>56</v>
      </c>
      <c r="F16" s="113"/>
      <c r="G16" s="7" t="s">
        <v>22</v>
      </c>
      <c r="H16" s="8">
        <v>0.1</v>
      </c>
      <c r="I16" s="27" t="s">
        <v>58</v>
      </c>
    </row>
    <row r="17" spans="1:9" x14ac:dyDescent="0.25">
      <c r="A17" s="102"/>
      <c r="B17" s="113"/>
      <c r="C17" s="20" t="s">
        <v>23</v>
      </c>
      <c r="D17" s="5">
        <v>0.5</v>
      </c>
      <c r="E17" s="26"/>
      <c r="F17" s="113"/>
      <c r="G17" s="7" t="s">
        <v>24</v>
      </c>
      <c r="H17" s="8">
        <v>0.2</v>
      </c>
      <c r="I17" s="6"/>
    </row>
    <row r="18" spans="1:9" x14ac:dyDescent="0.25">
      <c r="A18" s="102"/>
      <c r="B18" s="113"/>
      <c r="C18" s="20" t="s">
        <v>25</v>
      </c>
      <c r="D18" s="5">
        <v>0.7</v>
      </c>
      <c r="E18" s="6"/>
      <c r="F18" s="113"/>
      <c r="G18" s="7" t="s">
        <v>26</v>
      </c>
      <c r="H18" s="8">
        <v>0.4</v>
      </c>
      <c r="I18" s="6"/>
    </row>
    <row r="19" spans="1:9" x14ac:dyDescent="0.25">
      <c r="A19" s="102"/>
      <c r="B19" s="113"/>
      <c r="C19" s="7" t="s">
        <v>27</v>
      </c>
      <c r="D19" s="5">
        <v>0.9</v>
      </c>
      <c r="E19" s="6"/>
      <c r="F19" s="113"/>
      <c r="G19" s="7" t="s">
        <v>28</v>
      </c>
      <c r="H19" s="8">
        <v>0.8</v>
      </c>
      <c r="I19" s="26"/>
    </row>
    <row r="20" spans="1:9" x14ac:dyDescent="0.25">
      <c r="A20" s="102"/>
      <c r="B20" s="9"/>
      <c r="C20" s="117" t="str">
        <f>IFERROR(INDEX(C15:E19,MATCH(IF(E15&gt;0,E15,IF(E16&gt;0,E16,IF(E17&gt;0,E17,IF(E18&gt;0,E18,IF(E19&gt;0,E19,""))))),E15:E19,0),1),"")</f>
        <v xml:space="preserve">Baja </v>
      </c>
      <c r="D20" s="117"/>
      <c r="E20" s="10">
        <f>IFERROR(INDEX(D15:E19,MATCH(IF(E15&gt;0,E15,IF(E16&gt;0,E16,IF(E17&gt;0,E17,IF(E18&gt;0,E18,IF(E19&gt;0,E19,""))))),E15:E19,0),1),"")</f>
        <v>0.3</v>
      </c>
      <c r="F20" s="11"/>
      <c r="G20" s="117" t="str">
        <f>IFERROR(INDEX(G15:I19,MATCH(IF(I15&gt;0,I15,IF(I16&gt;0,I16,IF(I17&gt;0,I17,IF(I18&gt;0,I18,IF(I19&gt;0,I19,""))))),I15:I19,0),1),"")</f>
        <v>Bajo</v>
      </c>
      <c r="H20" s="117"/>
      <c r="I20" s="10">
        <f>IFERROR(INDEX(H15:I19,MATCH(IF(I15&gt;0,I15,IF(I16&gt;0,I16,IF(I17&gt;0,I17,IF(I18&gt;0,I18,IF(I19&gt;0,I19,""))))),I15:I19,0),1),"")</f>
        <v>0.1</v>
      </c>
    </row>
    <row r="21" spans="1:9" x14ac:dyDescent="0.25">
      <c r="A21" s="102"/>
      <c r="B21" s="118">
        <v>4.3</v>
      </c>
      <c r="C21" s="127" t="s">
        <v>29</v>
      </c>
      <c r="D21" s="128"/>
      <c r="E21" s="128"/>
      <c r="F21" s="128"/>
      <c r="G21" s="128"/>
      <c r="H21" s="128"/>
      <c r="I21" s="129"/>
    </row>
    <row r="22" spans="1:9" x14ac:dyDescent="0.25">
      <c r="A22" s="102"/>
      <c r="B22" s="119"/>
      <c r="C22" s="130" t="s">
        <v>30</v>
      </c>
      <c r="D22" s="131"/>
      <c r="E22" s="134">
        <f>+IFERROR(ROUND(E20*I20,3),0)</f>
        <v>0.03</v>
      </c>
      <c r="F22" s="136" t="s">
        <v>31</v>
      </c>
      <c r="G22" s="137"/>
      <c r="H22" s="140" t="s">
        <v>76</v>
      </c>
      <c r="I22" s="141"/>
    </row>
    <row r="23" spans="1:9" ht="18.75" customHeight="1" x14ac:dyDescent="0.25">
      <c r="A23" s="102"/>
      <c r="B23" s="120"/>
      <c r="C23" s="132"/>
      <c r="D23" s="133"/>
      <c r="E23" s="135"/>
      <c r="F23" s="138"/>
      <c r="G23" s="139"/>
      <c r="H23" s="142"/>
      <c r="I23" s="143"/>
    </row>
    <row r="24" spans="1:9" x14ac:dyDescent="0.25">
      <c r="A24" s="102">
        <v>5</v>
      </c>
      <c r="B24" s="111" t="s">
        <v>32</v>
      </c>
      <c r="C24" s="111"/>
      <c r="D24" s="111"/>
      <c r="E24" s="111"/>
      <c r="F24" s="111"/>
      <c r="G24" s="111"/>
      <c r="H24" s="111"/>
      <c r="I24" s="111"/>
    </row>
    <row r="25" spans="1:9" ht="24" x14ac:dyDescent="0.25">
      <c r="A25" s="102"/>
      <c r="B25" s="112">
        <v>5.0999999999999996</v>
      </c>
      <c r="C25" s="90" t="s">
        <v>33</v>
      </c>
      <c r="D25" s="124"/>
      <c r="E25" s="126" t="s">
        <v>34</v>
      </c>
      <c r="F25" s="126"/>
      <c r="G25" s="28"/>
      <c r="H25" s="23" t="s">
        <v>35</v>
      </c>
      <c r="I25" s="12" t="s">
        <v>56</v>
      </c>
    </row>
    <row r="26" spans="1:9" ht="24" x14ac:dyDescent="0.25">
      <c r="A26" s="102"/>
      <c r="B26" s="123"/>
      <c r="C26" s="94"/>
      <c r="D26" s="125"/>
      <c r="E26" s="144" t="s">
        <v>36</v>
      </c>
      <c r="F26" s="145"/>
      <c r="G26" s="12"/>
      <c r="H26" s="23" t="s">
        <v>37</v>
      </c>
      <c r="I26" s="12"/>
    </row>
    <row r="27" spans="1:9" x14ac:dyDescent="0.25">
      <c r="A27" s="102"/>
      <c r="B27" s="22">
        <v>5.2</v>
      </c>
      <c r="C27" s="114" t="s">
        <v>38</v>
      </c>
      <c r="D27" s="116"/>
      <c r="E27" s="146" t="s">
        <v>60</v>
      </c>
      <c r="F27" s="147"/>
      <c r="G27" s="147"/>
      <c r="H27" s="147"/>
      <c r="I27" s="148"/>
    </row>
    <row r="28" spans="1:9" ht="30" customHeight="1" x14ac:dyDescent="0.25">
      <c r="A28" s="102"/>
      <c r="B28" s="3">
        <v>5.3</v>
      </c>
      <c r="C28" s="106" t="s">
        <v>39</v>
      </c>
      <c r="D28" s="106"/>
      <c r="E28" s="150" t="s">
        <v>114</v>
      </c>
      <c r="F28" s="150"/>
      <c r="G28" s="150"/>
      <c r="H28" s="150"/>
      <c r="I28" s="150"/>
    </row>
  </sheetData>
  <mergeCells count="49">
    <mergeCell ref="E9:I9"/>
    <mergeCell ref="A24:A28"/>
    <mergeCell ref="B24:I24"/>
    <mergeCell ref="B25:B26"/>
    <mergeCell ref="C25:D26"/>
    <mergeCell ref="E25:F25"/>
    <mergeCell ref="C21:I21"/>
    <mergeCell ref="C22:D23"/>
    <mergeCell ref="E22:E23"/>
    <mergeCell ref="F22:G23"/>
    <mergeCell ref="H22:I23"/>
    <mergeCell ref="E26:F26"/>
    <mergeCell ref="C27:D27"/>
    <mergeCell ref="E27:I27"/>
    <mergeCell ref="C28:D28"/>
    <mergeCell ref="E28:I28"/>
    <mergeCell ref="A13:A23"/>
    <mergeCell ref="B13:I13"/>
    <mergeCell ref="B14:B19"/>
    <mergeCell ref="C14:E14"/>
    <mergeCell ref="F14:F19"/>
    <mergeCell ref="G14:I14"/>
    <mergeCell ref="C20:D20"/>
    <mergeCell ref="G20:H20"/>
    <mergeCell ref="B21:B23"/>
    <mergeCell ref="B10:B12"/>
    <mergeCell ref="C10:D12"/>
    <mergeCell ref="F10:I10"/>
    <mergeCell ref="F11:I11"/>
    <mergeCell ref="A5:A6"/>
    <mergeCell ref="B5:C6"/>
    <mergeCell ref="D5:E5"/>
    <mergeCell ref="F5:I5"/>
    <mergeCell ref="D6:E6"/>
    <mergeCell ref="F6:I6"/>
    <mergeCell ref="F12:I12"/>
    <mergeCell ref="A7:A12"/>
    <mergeCell ref="B7:I7"/>
    <mergeCell ref="C8:D8"/>
    <mergeCell ref="E8:I8"/>
    <mergeCell ref="C9:D9"/>
    <mergeCell ref="A1:I1"/>
    <mergeCell ref="A2:I2"/>
    <mergeCell ref="A3:A4"/>
    <mergeCell ref="B3:C4"/>
    <mergeCell ref="D3:E3"/>
    <mergeCell ref="F3:I3"/>
    <mergeCell ref="D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view="pageBreakPreview" topLeftCell="A19" zoomScale="130" zoomScaleNormal="100" zoomScaleSheetLayoutView="130" workbookViewId="0">
      <selection activeCell="K40" sqref="K40"/>
    </sheetView>
  </sheetViews>
  <sheetFormatPr baseColWidth="10" defaultRowHeight="15" x14ac:dyDescent="0.25"/>
  <cols>
    <col min="1" max="2" width="4.7109375" customWidth="1"/>
    <col min="3" max="9" width="10.7109375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8">
        <v>1</v>
      </c>
      <c r="B3" s="79" t="s">
        <v>3</v>
      </c>
      <c r="C3" s="80"/>
      <c r="D3" s="83" t="s">
        <v>4</v>
      </c>
      <c r="E3" s="83"/>
      <c r="F3" s="84">
        <v>5</v>
      </c>
      <c r="G3" s="85"/>
      <c r="H3" s="85"/>
      <c r="I3" s="86"/>
    </row>
    <row r="4" spans="1:9" x14ac:dyDescent="0.25">
      <c r="A4" s="78"/>
      <c r="B4" s="81"/>
      <c r="C4" s="82"/>
      <c r="D4" s="83" t="s">
        <v>5</v>
      </c>
      <c r="E4" s="83"/>
      <c r="F4" s="87" t="s">
        <v>99</v>
      </c>
      <c r="G4" s="88"/>
      <c r="H4" s="88"/>
      <c r="I4" s="88"/>
    </row>
    <row r="5" spans="1:9" ht="73.5" customHeight="1" x14ac:dyDescent="0.25">
      <c r="A5" s="78">
        <v>2</v>
      </c>
      <c r="B5" s="79" t="s">
        <v>6</v>
      </c>
      <c r="C5" s="80"/>
      <c r="D5" s="83" t="s">
        <v>7</v>
      </c>
      <c r="E5" s="83"/>
      <c r="F5" s="88" t="s">
        <v>101</v>
      </c>
      <c r="G5" s="88"/>
      <c r="H5" s="88"/>
      <c r="I5" s="88"/>
    </row>
    <row r="6" spans="1:9" ht="15" customHeight="1" x14ac:dyDescent="0.25">
      <c r="A6" s="78"/>
      <c r="B6" s="81"/>
      <c r="C6" s="82"/>
      <c r="D6" s="83" t="s">
        <v>8</v>
      </c>
      <c r="E6" s="83"/>
      <c r="F6" s="88" t="s">
        <v>100</v>
      </c>
      <c r="G6" s="88"/>
      <c r="H6" s="88"/>
      <c r="I6" s="88"/>
    </row>
    <row r="7" spans="1:9" x14ac:dyDescent="0.25">
      <c r="A7" s="102">
        <v>3</v>
      </c>
      <c r="B7" s="103" t="s">
        <v>9</v>
      </c>
      <c r="C7" s="104"/>
      <c r="D7" s="104"/>
      <c r="E7" s="104"/>
      <c r="F7" s="105"/>
      <c r="G7" s="105"/>
      <c r="H7" s="105"/>
      <c r="I7" s="105"/>
    </row>
    <row r="8" spans="1:9" x14ac:dyDescent="0.25">
      <c r="A8" s="102"/>
      <c r="B8" s="2">
        <v>3.1</v>
      </c>
      <c r="C8" s="106" t="s">
        <v>10</v>
      </c>
      <c r="D8" s="106"/>
      <c r="E8" s="107" t="s">
        <v>62</v>
      </c>
      <c r="F8" s="108"/>
      <c r="G8" s="108"/>
      <c r="H8" s="108"/>
      <c r="I8" s="109"/>
    </row>
    <row r="9" spans="1:9" ht="30" customHeight="1" x14ac:dyDescent="0.25">
      <c r="A9" s="102"/>
      <c r="B9" s="3">
        <v>3.2</v>
      </c>
      <c r="C9" s="106" t="s">
        <v>11</v>
      </c>
      <c r="D9" s="106"/>
      <c r="E9" s="121" t="s">
        <v>64</v>
      </c>
      <c r="F9" s="121"/>
      <c r="G9" s="121"/>
      <c r="H9" s="121"/>
      <c r="I9" s="122"/>
    </row>
    <row r="10" spans="1:9" ht="40.5" customHeight="1" x14ac:dyDescent="0.25">
      <c r="A10" s="102"/>
      <c r="B10" s="89">
        <v>3.3</v>
      </c>
      <c r="C10" s="90" t="s">
        <v>12</v>
      </c>
      <c r="D10" s="91"/>
      <c r="E10" s="21" t="s">
        <v>13</v>
      </c>
      <c r="F10" s="96" t="s">
        <v>115</v>
      </c>
      <c r="G10" s="97"/>
      <c r="H10" s="97"/>
      <c r="I10" s="98"/>
    </row>
    <row r="11" spans="1:9" x14ac:dyDescent="0.25">
      <c r="A11" s="102"/>
      <c r="B11" s="89"/>
      <c r="C11" s="92"/>
      <c r="D11" s="93"/>
      <c r="E11" s="21" t="s">
        <v>14</v>
      </c>
      <c r="F11" s="99"/>
      <c r="G11" s="100"/>
      <c r="H11" s="100"/>
      <c r="I11" s="101"/>
    </row>
    <row r="12" spans="1:9" x14ac:dyDescent="0.25">
      <c r="A12" s="102"/>
      <c r="B12" s="89"/>
      <c r="C12" s="94"/>
      <c r="D12" s="95"/>
      <c r="E12" s="21" t="s">
        <v>15</v>
      </c>
      <c r="F12" s="99"/>
      <c r="G12" s="100"/>
      <c r="H12" s="100"/>
      <c r="I12" s="101"/>
    </row>
    <row r="13" spans="1:9" x14ac:dyDescent="0.25">
      <c r="A13" s="102">
        <v>4</v>
      </c>
      <c r="B13" s="110" t="s">
        <v>16</v>
      </c>
      <c r="C13" s="110"/>
      <c r="D13" s="110"/>
      <c r="E13" s="110"/>
      <c r="F13" s="111"/>
      <c r="G13" s="111"/>
      <c r="H13" s="111"/>
      <c r="I13" s="111"/>
    </row>
    <row r="14" spans="1:9" x14ac:dyDescent="0.25">
      <c r="A14" s="102"/>
      <c r="B14" s="112">
        <v>4.0999999999999996</v>
      </c>
      <c r="C14" s="114" t="s">
        <v>17</v>
      </c>
      <c r="D14" s="115"/>
      <c r="E14" s="115"/>
      <c r="F14" s="112">
        <v>4.2</v>
      </c>
      <c r="G14" s="114" t="s">
        <v>18</v>
      </c>
      <c r="H14" s="115"/>
      <c r="I14" s="116"/>
    </row>
    <row r="15" spans="1:9" x14ac:dyDescent="0.25">
      <c r="A15" s="102"/>
      <c r="B15" s="113"/>
      <c r="C15" s="39" t="s">
        <v>19</v>
      </c>
      <c r="D15" s="5">
        <v>0.1</v>
      </c>
      <c r="E15" s="6"/>
      <c r="F15" s="113"/>
      <c r="G15" s="7" t="s">
        <v>20</v>
      </c>
      <c r="H15" s="8">
        <v>0.05</v>
      </c>
      <c r="I15" s="6"/>
    </row>
    <row r="16" spans="1:9" x14ac:dyDescent="0.25">
      <c r="A16" s="102"/>
      <c r="B16" s="113"/>
      <c r="C16" s="39" t="s">
        <v>21</v>
      </c>
      <c r="D16" s="5">
        <v>0.3</v>
      </c>
      <c r="E16" s="26"/>
      <c r="F16" s="113"/>
      <c r="G16" s="7" t="s">
        <v>22</v>
      </c>
      <c r="H16" s="8">
        <v>0.1</v>
      </c>
      <c r="I16" s="27"/>
    </row>
    <row r="17" spans="1:9" x14ac:dyDescent="0.25">
      <c r="A17" s="102"/>
      <c r="B17" s="113"/>
      <c r="C17" s="39" t="s">
        <v>23</v>
      </c>
      <c r="D17" s="5">
        <v>0.5</v>
      </c>
      <c r="E17" s="26"/>
      <c r="F17" s="113"/>
      <c r="G17" s="7" t="s">
        <v>24</v>
      </c>
      <c r="H17" s="8">
        <v>0.2</v>
      </c>
      <c r="I17" s="26"/>
    </row>
    <row r="18" spans="1:9" x14ac:dyDescent="0.25">
      <c r="A18" s="102"/>
      <c r="B18" s="113"/>
      <c r="C18" s="39" t="s">
        <v>25</v>
      </c>
      <c r="D18" s="5">
        <v>0.7</v>
      </c>
      <c r="E18" s="26" t="s">
        <v>56</v>
      </c>
      <c r="F18" s="113"/>
      <c r="G18" s="7" t="s">
        <v>26</v>
      </c>
      <c r="H18" s="8">
        <v>0.4</v>
      </c>
      <c r="I18" s="26" t="s">
        <v>56</v>
      </c>
    </row>
    <row r="19" spans="1:9" x14ac:dyDescent="0.25">
      <c r="A19" s="102"/>
      <c r="B19" s="113"/>
      <c r="C19" s="7" t="s">
        <v>27</v>
      </c>
      <c r="D19" s="5">
        <v>0.9</v>
      </c>
      <c r="E19" s="6"/>
      <c r="F19" s="113"/>
      <c r="G19" s="7" t="s">
        <v>28</v>
      </c>
      <c r="H19" s="8">
        <v>0.8</v>
      </c>
      <c r="I19" s="26"/>
    </row>
    <row r="20" spans="1:9" x14ac:dyDescent="0.25">
      <c r="A20" s="102"/>
      <c r="B20" s="9"/>
      <c r="C20" s="117" t="str">
        <f>IFERROR(INDEX(C15:E19,MATCH(IF(E15&gt;0,E15,IF(E16&gt;0,E16,IF(E17&gt;0,E17,IF(E18&gt;0,E18,IF(E19&gt;0,E19,""))))),E15:E19,0),1),"")</f>
        <v xml:space="preserve">Alta </v>
      </c>
      <c r="D20" s="117"/>
      <c r="E20" s="10">
        <f>IFERROR(INDEX(D15:E19,MATCH(IF(E15&gt;0,E15,IF(E16&gt;0,E16,IF(E17&gt;0,E17,IF(E18&gt;0,E18,IF(E19&gt;0,E19,""))))),E15:E19,0),1),"")</f>
        <v>0.7</v>
      </c>
      <c r="F20" s="11"/>
      <c r="G20" s="117" t="str">
        <f>IFERROR(INDEX(G15:I19,MATCH(IF(I15&gt;0,I15,IF(I16&gt;0,I16,IF(I17&gt;0,I17,IF(I18&gt;0,I18,IF(I19&gt;0,I19,""))))),I15:I19,0),1),"")</f>
        <v>Alto</v>
      </c>
      <c r="H20" s="117"/>
      <c r="I20" s="10">
        <f>IFERROR(INDEX(H15:I19,MATCH(IF(I15&gt;0,I15,IF(I16&gt;0,I16,IF(I17&gt;0,I17,IF(I18&gt;0,I18,IF(I19&gt;0,I19,""))))),I15:I19,0),1),"")</f>
        <v>0.4</v>
      </c>
    </row>
    <row r="21" spans="1:9" x14ac:dyDescent="0.25">
      <c r="A21" s="102"/>
      <c r="B21" s="118">
        <v>4.3</v>
      </c>
      <c r="C21" s="127" t="s">
        <v>29</v>
      </c>
      <c r="D21" s="128"/>
      <c r="E21" s="128"/>
      <c r="F21" s="128"/>
      <c r="G21" s="128"/>
      <c r="H21" s="128"/>
      <c r="I21" s="129"/>
    </row>
    <row r="22" spans="1:9" x14ac:dyDescent="0.25">
      <c r="A22" s="102"/>
      <c r="B22" s="119"/>
      <c r="C22" s="130" t="s">
        <v>30</v>
      </c>
      <c r="D22" s="131"/>
      <c r="E22" s="134">
        <f>+IFERROR(ROUND(E20*I20,3),0)</f>
        <v>0.28000000000000003</v>
      </c>
      <c r="F22" s="136" t="s">
        <v>31</v>
      </c>
      <c r="G22" s="137"/>
      <c r="H22" s="140" t="s">
        <v>74</v>
      </c>
      <c r="I22" s="141"/>
    </row>
    <row r="23" spans="1:9" ht="18.75" customHeight="1" x14ac:dyDescent="0.25">
      <c r="A23" s="102"/>
      <c r="B23" s="120"/>
      <c r="C23" s="132"/>
      <c r="D23" s="133"/>
      <c r="E23" s="135"/>
      <c r="F23" s="138"/>
      <c r="G23" s="139"/>
      <c r="H23" s="142"/>
      <c r="I23" s="143"/>
    </row>
    <row r="24" spans="1:9" x14ac:dyDescent="0.25">
      <c r="A24" s="102">
        <v>5</v>
      </c>
      <c r="B24" s="111" t="s">
        <v>32</v>
      </c>
      <c r="C24" s="111"/>
      <c r="D24" s="111"/>
      <c r="E24" s="111"/>
      <c r="F24" s="111"/>
      <c r="G24" s="111"/>
      <c r="H24" s="111"/>
      <c r="I24" s="111"/>
    </row>
    <row r="25" spans="1:9" ht="24" x14ac:dyDescent="0.25">
      <c r="A25" s="102"/>
      <c r="B25" s="112">
        <v>5.0999999999999996</v>
      </c>
      <c r="C25" s="90" t="s">
        <v>33</v>
      </c>
      <c r="D25" s="124"/>
      <c r="E25" s="126" t="s">
        <v>34</v>
      </c>
      <c r="F25" s="126"/>
      <c r="G25" s="28" t="s">
        <v>58</v>
      </c>
      <c r="H25" s="37" t="s">
        <v>35</v>
      </c>
      <c r="I25" s="12"/>
    </row>
    <row r="26" spans="1:9" ht="24" x14ac:dyDescent="0.25">
      <c r="A26" s="102"/>
      <c r="B26" s="123"/>
      <c r="C26" s="94"/>
      <c r="D26" s="125"/>
      <c r="E26" s="144" t="s">
        <v>36</v>
      </c>
      <c r="F26" s="145"/>
      <c r="G26" s="12"/>
      <c r="H26" s="37" t="s">
        <v>37</v>
      </c>
      <c r="I26" s="12"/>
    </row>
    <row r="27" spans="1:9" x14ac:dyDescent="0.25">
      <c r="A27" s="102"/>
      <c r="B27" s="36">
        <v>5.2</v>
      </c>
      <c r="C27" s="114" t="s">
        <v>38</v>
      </c>
      <c r="D27" s="116"/>
      <c r="E27" s="146" t="s">
        <v>60</v>
      </c>
      <c r="F27" s="147"/>
      <c r="G27" s="147"/>
      <c r="H27" s="147"/>
      <c r="I27" s="148"/>
    </row>
    <row r="28" spans="1:9" ht="39" customHeight="1" x14ac:dyDescent="0.25">
      <c r="A28" s="102"/>
      <c r="B28" s="3">
        <v>5.3</v>
      </c>
      <c r="C28" s="106" t="s">
        <v>39</v>
      </c>
      <c r="D28" s="106"/>
      <c r="E28" s="150" t="s">
        <v>116</v>
      </c>
      <c r="F28" s="150"/>
      <c r="G28" s="150"/>
      <c r="H28" s="150"/>
      <c r="I28" s="150"/>
    </row>
  </sheetData>
  <mergeCells count="49">
    <mergeCell ref="A1:I1"/>
    <mergeCell ref="A2:I2"/>
    <mergeCell ref="A3:A4"/>
    <mergeCell ref="B3:C4"/>
    <mergeCell ref="D3:E3"/>
    <mergeCell ref="F3:I3"/>
    <mergeCell ref="D4:E4"/>
    <mergeCell ref="F4:I4"/>
    <mergeCell ref="B10:B12"/>
    <mergeCell ref="C10:D12"/>
    <mergeCell ref="F10:I10"/>
    <mergeCell ref="F11:I11"/>
    <mergeCell ref="A5:A6"/>
    <mergeCell ref="B5:C6"/>
    <mergeCell ref="D5:E5"/>
    <mergeCell ref="F5:I5"/>
    <mergeCell ref="D6:E6"/>
    <mergeCell ref="F6:I6"/>
    <mergeCell ref="F12:I12"/>
    <mergeCell ref="A7:A12"/>
    <mergeCell ref="B7:I7"/>
    <mergeCell ref="C8:D8"/>
    <mergeCell ref="E8:I8"/>
    <mergeCell ref="C9:D9"/>
    <mergeCell ref="A13:A23"/>
    <mergeCell ref="B13:I13"/>
    <mergeCell ref="B14:B19"/>
    <mergeCell ref="C14:E14"/>
    <mergeCell ref="F14:F19"/>
    <mergeCell ref="G14:I14"/>
    <mergeCell ref="C20:D20"/>
    <mergeCell ref="G20:H20"/>
    <mergeCell ref="B21:B23"/>
    <mergeCell ref="E9:I9"/>
    <mergeCell ref="A24:A28"/>
    <mergeCell ref="B24:I24"/>
    <mergeCell ref="B25:B26"/>
    <mergeCell ref="C25:D26"/>
    <mergeCell ref="E25:F25"/>
    <mergeCell ref="C21:I21"/>
    <mergeCell ref="C22:D23"/>
    <mergeCell ref="E22:E23"/>
    <mergeCell ref="F22:G23"/>
    <mergeCell ref="H22:I23"/>
    <mergeCell ref="E26:F26"/>
    <mergeCell ref="C27:D27"/>
    <mergeCell ref="E27:I27"/>
    <mergeCell ref="C28:D28"/>
    <mergeCell ref="E28:I2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view="pageBreakPreview" topLeftCell="A7" zoomScale="130" zoomScaleNormal="100" zoomScaleSheetLayoutView="130" workbookViewId="0">
      <selection activeCell="E20" sqref="E20"/>
    </sheetView>
  </sheetViews>
  <sheetFormatPr baseColWidth="10" defaultRowHeight="12" x14ac:dyDescent="0.25"/>
  <cols>
    <col min="1" max="1" width="5.7109375" style="44" customWidth="1"/>
    <col min="2" max="2" width="10.28515625" style="44" customWidth="1"/>
    <col min="3" max="3" width="12" style="44" customWidth="1"/>
    <col min="4" max="8" width="20.7109375" style="44" customWidth="1"/>
    <col min="9" max="256" width="11.42578125" style="44"/>
    <col min="257" max="257" width="5.7109375" style="44" customWidth="1"/>
    <col min="258" max="258" width="10.28515625" style="44" customWidth="1"/>
    <col min="259" max="259" width="12" style="44" customWidth="1"/>
    <col min="260" max="264" width="20.7109375" style="44" customWidth="1"/>
    <col min="265" max="512" width="11.42578125" style="44"/>
    <col min="513" max="513" width="5.7109375" style="44" customWidth="1"/>
    <col min="514" max="514" width="10.28515625" style="44" customWidth="1"/>
    <col min="515" max="515" width="12" style="44" customWidth="1"/>
    <col min="516" max="520" width="20.7109375" style="44" customWidth="1"/>
    <col min="521" max="768" width="11.42578125" style="44"/>
    <col min="769" max="769" width="5.7109375" style="44" customWidth="1"/>
    <col min="770" max="770" width="10.28515625" style="44" customWidth="1"/>
    <col min="771" max="771" width="12" style="44" customWidth="1"/>
    <col min="772" max="776" width="20.7109375" style="44" customWidth="1"/>
    <col min="777" max="1024" width="11.42578125" style="44"/>
    <col min="1025" max="1025" width="5.7109375" style="44" customWidth="1"/>
    <col min="1026" max="1026" width="10.28515625" style="44" customWidth="1"/>
    <col min="1027" max="1027" width="12" style="44" customWidth="1"/>
    <col min="1028" max="1032" width="20.7109375" style="44" customWidth="1"/>
    <col min="1033" max="1280" width="11.42578125" style="44"/>
    <col min="1281" max="1281" width="5.7109375" style="44" customWidth="1"/>
    <col min="1282" max="1282" width="10.28515625" style="44" customWidth="1"/>
    <col min="1283" max="1283" width="12" style="44" customWidth="1"/>
    <col min="1284" max="1288" width="20.7109375" style="44" customWidth="1"/>
    <col min="1289" max="1536" width="11.42578125" style="44"/>
    <col min="1537" max="1537" width="5.7109375" style="44" customWidth="1"/>
    <col min="1538" max="1538" width="10.28515625" style="44" customWidth="1"/>
    <col min="1539" max="1539" width="12" style="44" customWidth="1"/>
    <col min="1540" max="1544" width="20.7109375" style="44" customWidth="1"/>
    <col min="1545" max="1792" width="11.42578125" style="44"/>
    <col min="1793" max="1793" width="5.7109375" style="44" customWidth="1"/>
    <col min="1794" max="1794" width="10.28515625" style="44" customWidth="1"/>
    <col min="1795" max="1795" width="12" style="44" customWidth="1"/>
    <col min="1796" max="1800" width="20.7109375" style="44" customWidth="1"/>
    <col min="1801" max="2048" width="11.42578125" style="44"/>
    <col min="2049" max="2049" width="5.7109375" style="44" customWidth="1"/>
    <col min="2050" max="2050" width="10.28515625" style="44" customWidth="1"/>
    <col min="2051" max="2051" width="12" style="44" customWidth="1"/>
    <col min="2052" max="2056" width="20.7109375" style="44" customWidth="1"/>
    <col min="2057" max="2304" width="11.42578125" style="44"/>
    <col min="2305" max="2305" width="5.7109375" style="44" customWidth="1"/>
    <col min="2306" max="2306" width="10.28515625" style="44" customWidth="1"/>
    <col min="2307" max="2307" width="12" style="44" customWidth="1"/>
    <col min="2308" max="2312" width="20.7109375" style="44" customWidth="1"/>
    <col min="2313" max="2560" width="11.42578125" style="44"/>
    <col min="2561" max="2561" width="5.7109375" style="44" customWidth="1"/>
    <col min="2562" max="2562" width="10.28515625" style="44" customWidth="1"/>
    <col min="2563" max="2563" width="12" style="44" customWidth="1"/>
    <col min="2564" max="2568" width="20.7109375" style="44" customWidth="1"/>
    <col min="2569" max="2816" width="11.42578125" style="44"/>
    <col min="2817" max="2817" width="5.7109375" style="44" customWidth="1"/>
    <col min="2818" max="2818" width="10.28515625" style="44" customWidth="1"/>
    <col min="2819" max="2819" width="12" style="44" customWidth="1"/>
    <col min="2820" max="2824" width="20.7109375" style="44" customWidth="1"/>
    <col min="2825" max="3072" width="11.42578125" style="44"/>
    <col min="3073" max="3073" width="5.7109375" style="44" customWidth="1"/>
    <col min="3074" max="3074" width="10.28515625" style="44" customWidth="1"/>
    <col min="3075" max="3075" width="12" style="44" customWidth="1"/>
    <col min="3076" max="3080" width="20.7109375" style="44" customWidth="1"/>
    <col min="3081" max="3328" width="11.42578125" style="44"/>
    <col min="3329" max="3329" width="5.7109375" style="44" customWidth="1"/>
    <col min="3330" max="3330" width="10.28515625" style="44" customWidth="1"/>
    <col min="3331" max="3331" width="12" style="44" customWidth="1"/>
    <col min="3332" max="3336" width="20.7109375" style="44" customWidth="1"/>
    <col min="3337" max="3584" width="11.42578125" style="44"/>
    <col min="3585" max="3585" width="5.7109375" style="44" customWidth="1"/>
    <col min="3586" max="3586" width="10.28515625" style="44" customWidth="1"/>
    <col min="3587" max="3587" width="12" style="44" customWidth="1"/>
    <col min="3588" max="3592" width="20.7109375" style="44" customWidth="1"/>
    <col min="3593" max="3840" width="11.42578125" style="44"/>
    <col min="3841" max="3841" width="5.7109375" style="44" customWidth="1"/>
    <col min="3842" max="3842" width="10.28515625" style="44" customWidth="1"/>
    <col min="3843" max="3843" width="12" style="44" customWidth="1"/>
    <col min="3844" max="3848" width="20.7109375" style="44" customWidth="1"/>
    <col min="3849" max="4096" width="11.42578125" style="44"/>
    <col min="4097" max="4097" width="5.7109375" style="44" customWidth="1"/>
    <col min="4098" max="4098" width="10.28515625" style="44" customWidth="1"/>
    <col min="4099" max="4099" width="12" style="44" customWidth="1"/>
    <col min="4100" max="4104" width="20.7109375" style="44" customWidth="1"/>
    <col min="4105" max="4352" width="11.42578125" style="44"/>
    <col min="4353" max="4353" width="5.7109375" style="44" customWidth="1"/>
    <col min="4354" max="4354" width="10.28515625" style="44" customWidth="1"/>
    <col min="4355" max="4355" width="12" style="44" customWidth="1"/>
    <col min="4356" max="4360" width="20.7109375" style="44" customWidth="1"/>
    <col min="4361" max="4608" width="11.42578125" style="44"/>
    <col min="4609" max="4609" width="5.7109375" style="44" customWidth="1"/>
    <col min="4610" max="4610" width="10.28515625" style="44" customWidth="1"/>
    <col min="4611" max="4611" width="12" style="44" customWidth="1"/>
    <col min="4612" max="4616" width="20.7109375" style="44" customWidth="1"/>
    <col min="4617" max="4864" width="11.42578125" style="44"/>
    <col min="4865" max="4865" width="5.7109375" style="44" customWidth="1"/>
    <col min="4866" max="4866" width="10.28515625" style="44" customWidth="1"/>
    <col min="4867" max="4867" width="12" style="44" customWidth="1"/>
    <col min="4868" max="4872" width="20.7109375" style="44" customWidth="1"/>
    <col min="4873" max="5120" width="11.42578125" style="44"/>
    <col min="5121" max="5121" width="5.7109375" style="44" customWidth="1"/>
    <col min="5122" max="5122" width="10.28515625" style="44" customWidth="1"/>
    <col min="5123" max="5123" width="12" style="44" customWidth="1"/>
    <col min="5124" max="5128" width="20.7109375" style="44" customWidth="1"/>
    <col min="5129" max="5376" width="11.42578125" style="44"/>
    <col min="5377" max="5377" width="5.7109375" style="44" customWidth="1"/>
    <col min="5378" max="5378" width="10.28515625" style="44" customWidth="1"/>
    <col min="5379" max="5379" width="12" style="44" customWidth="1"/>
    <col min="5380" max="5384" width="20.7109375" style="44" customWidth="1"/>
    <col min="5385" max="5632" width="11.42578125" style="44"/>
    <col min="5633" max="5633" width="5.7109375" style="44" customWidth="1"/>
    <col min="5634" max="5634" width="10.28515625" style="44" customWidth="1"/>
    <col min="5635" max="5635" width="12" style="44" customWidth="1"/>
    <col min="5636" max="5640" width="20.7109375" style="44" customWidth="1"/>
    <col min="5641" max="5888" width="11.42578125" style="44"/>
    <col min="5889" max="5889" width="5.7109375" style="44" customWidth="1"/>
    <col min="5890" max="5890" width="10.28515625" style="44" customWidth="1"/>
    <col min="5891" max="5891" width="12" style="44" customWidth="1"/>
    <col min="5892" max="5896" width="20.7109375" style="44" customWidth="1"/>
    <col min="5897" max="6144" width="11.42578125" style="44"/>
    <col min="6145" max="6145" width="5.7109375" style="44" customWidth="1"/>
    <col min="6146" max="6146" width="10.28515625" style="44" customWidth="1"/>
    <col min="6147" max="6147" width="12" style="44" customWidth="1"/>
    <col min="6148" max="6152" width="20.7109375" style="44" customWidth="1"/>
    <col min="6153" max="6400" width="11.42578125" style="44"/>
    <col min="6401" max="6401" width="5.7109375" style="44" customWidth="1"/>
    <col min="6402" max="6402" width="10.28515625" style="44" customWidth="1"/>
    <col min="6403" max="6403" width="12" style="44" customWidth="1"/>
    <col min="6404" max="6408" width="20.7109375" style="44" customWidth="1"/>
    <col min="6409" max="6656" width="11.42578125" style="44"/>
    <col min="6657" max="6657" width="5.7109375" style="44" customWidth="1"/>
    <col min="6658" max="6658" width="10.28515625" style="44" customWidth="1"/>
    <col min="6659" max="6659" width="12" style="44" customWidth="1"/>
    <col min="6660" max="6664" width="20.7109375" style="44" customWidth="1"/>
    <col min="6665" max="6912" width="11.42578125" style="44"/>
    <col min="6913" max="6913" width="5.7109375" style="44" customWidth="1"/>
    <col min="6914" max="6914" width="10.28515625" style="44" customWidth="1"/>
    <col min="6915" max="6915" width="12" style="44" customWidth="1"/>
    <col min="6916" max="6920" width="20.7109375" style="44" customWidth="1"/>
    <col min="6921" max="7168" width="11.42578125" style="44"/>
    <col min="7169" max="7169" width="5.7109375" style="44" customWidth="1"/>
    <col min="7170" max="7170" width="10.28515625" style="44" customWidth="1"/>
    <col min="7171" max="7171" width="12" style="44" customWidth="1"/>
    <col min="7172" max="7176" width="20.7109375" style="44" customWidth="1"/>
    <col min="7177" max="7424" width="11.42578125" style="44"/>
    <col min="7425" max="7425" width="5.7109375" style="44" customWidth="1"/>
    <col min="7426" max="7426" width="10.28515625" style="44" customWidth="1"/>
    <col min="7427" max="7427" width="12" style="44" customWidth="1"/>
    <col min="7428" max="7432" width="20.7109375" style="44" customWidth="1"/>
    <col min="7433" max="7680" width="11.42578125" style="44"/>
    <col min="7681" max="7681" width="5.7109375" style="44" customWidth="1"/>
    <col min="7682" max="7682" width="10.28515625" style="44" customWidth="1"/>
    <col min="7683" max="7683" width="12" style="44" customWidth="1"/>
    <col min="7684" max="7688" width="20.7109375" style="44" customWidth="1"/>
    <col min="7689" max="7936" width="11.42578125" style="44"/>
    <col min="7937" max="7937" width="5.7109375" style="44" customWidth="1"/>
    <col min="7938" max="7938" width="10.28515625" style="44" customWidth="1"/>
    <col min="7939" max="7939" width="12" style="44" customWidth="1"/>
    <col min="7940" max="7944" width="20.7109375" style="44" customWidth="1"/>
    <col min="7945" max="8192" width="11.42578125" style="44"/>
    <col min="8193" max="8193" width="5.7109375" style="44" customWidth="1"/>
    <col min="8194" max="8194" width="10.28515625" style="44" customWidth="1"/>
    <col min="8195" max="8195" width="12" style="44" customWidth="1"/>
    <col min="8196" max="8200" width="20.7109375" style="44" customWidth="1"/>
    <col min="8201" max="8448" width="11.42578125" style="44"/>
    <col min="8449" max="8449" width="5.7109375" style="44" customWidth="1"/>
    <col min="8450" max="8450" width="10.28515625" style="44" customWidth="1"/>
    <col min="8451" max="8451" width="12" style="44" customWidth="1"/>
    <col min="8452" max="8456" width="20.7109375" style="44" customWidth="1"/>
    <col min="8457" max="8704" width="11.42578125" style="44"/>
    <col min="8705" max="8705" width="5.7109375" style="44" customWidth="1"/>
    <col min="8706" max="8706" width="10.28515625" style="44" customWidth="1"/>
    <col min="8707" max="8707" width="12" style="44" customWidth="1"/>
    <col min="8708" max="8712" width="20.7109375" style="44" customWidth="1"/>
    <col min="8713" max="8960" width="11.42578125" style="44"/>
    <col min="8961" max="8961" width="5.7109375" style="44" customWidth="1"/>
    <col min="8962" max="8962" width="10.28515625" style="44" customWidth="1"/>
    <col min="8963" max="8963" width="12" style="44" customWidth="1"/>
    <col min="8964" max="8968" width="20.7109375" style="44" customWidth="1"/>
    <col min="8969" max="9216" width="11.42578125" style="44"/>
    <col min="9217" max="9217" width="5.7109375" style="44" customWidth="1"/>
    <col min="9218" max="9218" width="10.28515625" style="44" customWidth="1"/>
    <col min="9219" max="9219" width="12" style="44" customWidth="1"/>
    <col min="9220" max="9224" width="20.7109375" style="44" customWidth="1"/>
    <col min="9225" max="9472" width="11.42578125" style="44"/>
    <col min="9473" max="9473" width="5.7109375" style="44" customWidth="1"/>
    <col min="9474" max="9474" width="10.28515625" style="44" customWidth="1"/>
    <col min="9475" max="9475" width="12" style="44" customWidth="1"/>
    <col min="9476" max="9480" width="20.7109375" style="44" customWidth="1"/>
    <col min="9481" max="9728" width="11.42578125" style="44"/>
    <col min="9729" max="9729" width="5.7109375" style="44" customWidth="1"/>
    <col min="9730" max="9730" width="10.28515625" style="44" customWidth="1"/>
    <col min="9731" max="9731" width="12" style="44" customWidth="1"/>
    <col min="9732" max="9736" width="20.7109375" style="44" customWidth="1"/>
    <col min="9737" max="9984" width="11.42578125" style="44"/>
    <col min="9985" max="9985" width="5.7109375" style="44" customWidth="1"/>
    <col min="9986" max="9986" width="10.28515625" style="44" customWidth="1"/>
    <col min="9987" max="9987" width="12" style="44" customWidth="1"/>
    <col min="9988" max="9992" width="20.7109375" style="44" customWidth="1"/>
    <col min="9993" max="10240" width="11.42578125" style="44"/>
    <col min="10241" max="10241" width="5.7109375" style="44" customWidth="1"/>
    <col min="10242" max="10242" width="10.28515625" style="44" customWidth="1"/>
    <col min="10243" max="10243" width="12" style="44" customWidth="1"/>
    <col min="10244" max="10248" width="20.7109375" style="44" customWidth="1"/>
    <col min="10249" max="10496" width="11.42578125" style="44"/>
    <col min="10497" max="10497" width="5.7109375" style="44" customWidth="1"/>
    <col min="10498" max="10498" width="10.28515625" style="44" customWidth="1"/>
    <col min="10499" max="10499" width="12" style="44" customWidth="1"/>
    <col min="10500" max="10504" width="20.7109375" style="44" customWidth="1"/>
    <col min="10505" max="10752" width="11.42578125" style="44"/>
    <col min="10753" max="10753" width="5.7109375" style="44" customWidth="1"/>
    <col min="10754" max="10754" width="10.28515625" style="44" customWidth="1"/>
    <col min="10755" max="10755" width="12" style="44" customWidth="1"/>
    <col min="10756" max="10760" width="20.7109375" style="44" customWidth="1"/>
    <col min="10761" max="11008" width="11.42578125" style="44"/>
    <col min="11009" max="11009" width="5.7109375" style="44" customWidth="1"/>
    <col min="11010" max="11010" width="10.28515625" style="44" customWidth="1"/>
    <col min="11011" max="11011" width="12" style="44" customWidth="1"/>
    <col min="11012" max="11016" width="20.7109375" style="44" customWidth="1"/>
    <col min="11017" max="11264" width="11.42578125" style="44"/>
    <col min="11265" max="11265" width="5.7109375" style="44" customWidth="1"/>
    <col min="11266" max="11266" width="10.28515625" style="44" customWidth="1"/>
    <col min="11267" max="11267" width="12" style="44" customWidth="1"/>
    <col min="11268" max="11272" width="20.7109375" style="44" customWidth="1"/>
    <col min="11273" max="11520" width="11.42578125" style="44"/>
    <col min="11521" max="11521" width="5.7109375" style="44" customWidth="1"/>
    <col min="11522" max="11522" width="10.28515625" style="44" customWidth="1"/>
    <col min="11523" max="11523" width="12" style="44" customWidth="1"/>
    <col min="11524" max="11528" width="20.7109375" style="44" customWidth="1"/>
    <col min="11529" max="11776" width="11.42578125" style="44"/>
    <col min="11777" max="11777" width="5.7109375" style="44" customWidth="1"/>
    <col min="11778" max="11778" width="10.28515625" style="44" customWidth="1"/>
    <col min="11779" max="11779" width="12" style="44" customWidth="1"/>
    <col min="11780" max="11784" width="20.7109375" style="44" customWidth="1"/>
    <col min="11785" max="12032" width="11.42578125" style="44"/>
    <col min="12033" max="12033" width="5.7109375" style="44" customWidth="1"/>
    <col min="12034" max="12034" width="10.28515625" style="44" customWidth="1"/>
    <col min="12035" max="12035" width="12" style="44" customWidth="1"/>
    <col min="12036" max="12040" width="20.7109375" style="44" customWidth="1"/>
    <col min="12041" max="12288" width="11.42578125" style="44"/>
    <col min="12289" max="12289" width="5.7109375" style="44" customWidth="1"/>
    <col min="12290" max="12290" width="10.28515625" style="44" customWidth="1"/>
    <col min="12291" max="12291" width="12" style="44" customWidth="1"/>
    <col min="12292" max="12296" width="20.7109375" style="44" customWidth="1"/>
    <col min="12297" max="12544" width="11.42578125" style="44"/>
    <col min="12545" max="12545" width="5.7109375" style="44" customWidth="1"/>
    <col min="12546" max="12546" width="10.28515625" style="44" customWidth="1"/>
    <col min="12547" max="12547" width="12" style="44" customWidth="1"/>
    <col min="12548" max="12552" width="20.7109375" style="44" customWidth="1"/>
    <col min="12553" max="12800" width="11.42578125" style="44"/>
    <col min="12801" max="12801" width="5.7109375" style="44" customWidth="1"/>
    <col min="12802" max="12802" width="10.28515625" style="44" customWidth="1"/>
    <col min="12803" max="12803" width="12" style="44" customWidth="1"/>
    <col min="12804" max="12808" width="20.7109375" style="44" customWidth="1"/>
    <col min="12809" max="13056" width="11.42578125" style="44"/>
    <col min="13057" max="13057" width="5.7109375" style="44" customWidth="1"/>
    <col min="13058" max="13058" width="10.28515625" style="44" customWidth="1"/>
    <col min="13059" max="13059" width="12" style="44" customWidth="1"/>
    <col min="13060" max="13064" width="20.7109375" style="44" customWidth="1"/>
    <col min="13065" max="13312" width="11.42578125" style="44"/>
    <col min="13313" max="13313" width="5.7109375" style="44" customWidth="1"/>
    <col min="13314" max="13314" width="10.28515625" style="44" customWidth="1"/>
    <col min="13315" max="13315" width="12" style="44" customWidth="1"/>
    <col min="13316" max="13320" width="20.7109375" style="44" customWidth="1"/>
    <col min="13321" max="13568" width="11.42578125" style="44"/>
    <col min="13569" max="13569" width="5.7109375" style="44" customWidth="1"/>
    <col min="13570" max="13570" width="10.28515625" style="44" customWidth="1"/>
    <col min="13571" max="13571" width="12" style="44" customWidth="1"/>
    <col min="13572" max="13576" width="20.7109375" style="44" customWidth="1"/>
    <col min="13577" max="13824" width="11.42578125" style="44"/>
    <col min="13825" max="13825" width="5.7109375" style="44" customWidth="1"/>
    <col min="13826" max="13826" width="10.28515625" style="44" customWidth="1"/>
    <col min="13827" max="13827" width="12" style="44" customWidth="1"/>
    <col min="13828" max="13832" width="20.7109375" style="44" customWidth="1"/>
    <col min="13833" max="14080" width="11.42578125" style="44"/>
    <col min="14081" max="14081" width="5.7109375" style="44" customWidth="1"/>
    <col min="14082" max="14082" width="10.28515625" style="44" customWidth="1"/>
    <col min="14083" max="14083" width="12" style="44" customWidth="1"/>
    <col min="14084" max="14088" width="20.7109375" style="44" customWidth="1"/>
    <col min="14089" max="14336" width="11.42578125" style="44"/>
    <col min="14337" max="14337" width="5.7109375" style="44" customWidth="1"/>
    <col min="14338" max="14338" width="10.28515625" style="44" customWidth="1"/>
    <col min="14339" max="14339" width="12" style="44" customWidth="1"/>
    <col min="14340" max="14344" width="20.7109375" style="44" customWidth="1"/>
    <col min="14345" max="14592" width="11.42578125" style="44"/>
    <col min="14593" max="14593" width="5.7109375" style="44" customWidth="1"/>
    <col min="14594" max="14594" width="10.28515625" style="44" customWidth="1"/>
    <col min="14595" max="14595" width="12" style="44" customWidth="1"/>
    <col min="14596" max="14600" width="20.7109375" style="44" customWidth="1"/>
    <col min="14601" max="14848" width="11.42578125" style="44"/>
    <col min="14849" max="14849" width="5.7109375" style="44" customWidth="1"/>
    <col min="14850" max="14850" width="10.28515625" style="44" customWidth="1"/>
    <col min="14851" max="14851" width="12" style="44" customWidth="1"/>
    <col min="14852" max="14856" width="20.7109375" style="44" customWidth="1"/>
    <col min="14857" max="15104" width="11.42578125" style="44"/>
    <col min="15105" max="15105" width="5.7109375" style="44" customWidth="1"/>
    <col min="15106" max="15106" width="10.28515625" style="44" customWidth="1"/>
    <col min="15107" max="15107" width="12" style="44" customWidth="1"/>
    <col min="15108" max="15112" width="20.7109375" style="44" customWidth="1"/>
    <col min="15113" max="15360" width="11.42578125" style="44"/>
    <col min="15361" max="15361" width="5.7109375" style="44" customWidth="1"/>
    <col min="15362" max="15362" width="10.28515625" style="44" customWidth="1"/>
    <col min="15363" max="15363" width="12" style="44" customWidth="1"/>
    <col min="15364" max="15368" width="20.7109375" style="44" customWidth="1"/>
    <col min="15369" max="15616" width="11.42578125" style="44"/>
    <col min="15617" max="15617" width="5.7109375" style="44" customWidth="1"/>
    <col min="15618" max="15618" width="10.28515625" style="44" customWidth="1"/>
    <col min="15619" max="15619" width="12" style="44" customWidth="1"/>
    <col min="15620" max="15624" width="20.7109375" style="44" customWidth="1"/>
    <col min="15625" max="15872" width="11.42578125" style="44"/>
    <col min="15873" max="15873" width="5.7109375" style="44" customWidth="1"/>
    <col min="15874" max="15874" width="10.28515625" style="44" customWidth="1"/>
    <col min="15875" max="15875" width="12" style="44" customWidth="1"/>
    <col min="15876" max="15880" width="20.7109375" style="44" customWidth="1"/>
    <col min="15881" max="16128" width="11.42578125" style="44"/>
    <col min="16129" max="16129" width="5.7109375" style="44" customWidth="1"/>
    <col min="16130" max="16130" width="10.28515625" style="44" customWidth="1"/>
    <col min="16131" max="16131" width="12" style="44" customWidth="1"/>
    <col min="16132" max="16136" width="20.7109375" style="44" customWidth="1"/>
    <col min="16137" max="16384" width="11.42578125" style="44"/>
  </cols>
  <sheetData>
    <row r="2" spans="1:13" ht="18" customHeight="1" x14ac:dyDescent="0.25">
      <c r="A2" s="159" t="s">
        <v>86</v>
      </c>
      <c r="B2" s="160"/>
      <c r="C2" s="160"/>
      <c r="D2" s="160"/>
      <c r="E2" s="160"/>
      <c r="F2" s="160"/>
      <c r="G2" s="160"/>
      <c r="H2" s="161"/>
      <c r="I2" s="1" t="s">
        <v>1</v>
      </c>
    </row>
    <row r="3" spans="1:13" ht="18" customHeight="1" x14ac:dyDescent="0.25">
      <c r="A3" s="162" t="s">
        <v>87</v>
      </c>
      <c r="B3" s="163"/>
      <c r="C3" s="163"/>
      <c r="D3" s="163"/>
      <c r="E3" s="163"/>
      <c r="F3" s="163"/>
      <c r="G3" s="163"/>
      <c r="H3" s="164"/>
    </row>
    <row r="4" spans="1:13" s="45" customFormat="1" ht="5.25" customHeight="1" x14ac:dyDescent="0.25">
      <c r="A4" s="165"/>
      <c r="B4" s="165"/>
      <c r="C4" s="165"/>
      <c r="D4" s="165"/>
      <c r="E4" s="165"/>
      <c r="F4" s="165"/>
      <c r="G4" s="165"/>
      <c r="H4" s="165"/>
    </row>
    <row r="5" spans="1:13" ht="12.75" thickBot="1" x14ac:dyDescent="0.3">
      <c r="A5" s="46"/>
      <c r="B5" s="46"/>
      <c r="C5" s="46"/>
      <c r="D5" s="46"/>
      <c r="E5" s="46"/>
      <c r="F5" s="46"/>
      <c r="G5" s="46"/>
      <c r="H5" s="46"/>
      <c r="I5" s="46"/>
    </row>
    <row r="6" spans="1:13" ht="27" customHeight="1" x14ac:dyDescent="0.25">
      <c r="A6" s="166" t="s">
        <v>88</v>
      </c>
      <c r="B6" s="47" t="s">
        <v>89</v>
      </c>
      <c r="C6" s="48">
        <v>0.9</v>
      </c>
      <c r="D6" s="49">
        <f>+C6*D11</f>
        <v>4.5000000000000005E-2</v>
      </c>
      <c r="E6" s="50">
        <f>+C6*E11</f>
        <v>9.0000000000000011E-2</v>
      </c>
      <c r="F6" s="51">
        <f>+C6*F11</f>
        <v>0.18000000000000002</v>
      </c>
      <c r="G6" s="51">
        <f>+C6*G11</f>
        <v>0.36000000000000004</v>
      </c>
      <c r="H6" s="52">
        <f>+C6*H11</f>
        <v>0.72000000000000008</v>
      </c>
      <c r="I6" s="46"/>
    </row>
    <row r="7" spans="1:13" ht="27" customHeight="1" x14ac:dyDescent="0.25">
      <c r="A7" s="167"/>
      <c r="B7" s="53" t="s">
        <v>90</v>
      </c>
      <c r="C7" s="54">
        <v>0.7</v>
      </c>
      <c r="D7" s="55">
        <f>+C7*D11</f>
        <v>3.4999999999999996E-2</v>
      </c>
      <c r="E7" s="56">
        <f>+C7*E11</f>
        <v>6.9999999999999993E-2</v>
      </c>
      <c r="F7" s="56">
        <f>+C7*F11</f>
        <v>0.13999999999999999</v>
      </c>
      <c r="G7" s="57">
        <f>+C7*G11</f>
        <v>0.27999999999999997</v>
      </c>
      <c r="H7" s="58">
        <f>+C7*H11</f>
        <v>0.55999999999999994</v>
      </c>
      <c r="I7" s="46"/>
    </row>
    <row r="8" spans="1:13" ht="27" customHeight="1" x14ac:dyDescent="0.25">
      <c r="A8" s="167"/>
      <c r="B8" s="53" t="s">
        <v>23</v>
      </c>
      <c r="C8" s="54">
        <v>0.5</v>
      </c>
      <c r="D8" s="55">
        <f>+C8*D11</f>
        <v>2.5000000000000001E-2</v>
      </c>
      <c r="E8" s="59">
        <f>+C8*E11</f>
        <v>0.05</v>
      </c>
      <c r="F8" s="56">
        <f>+C8*F11</f>
        <v>0.1</v>
      </c>
      <c r="G8" s="57">
        <f>+C8*G11</f>
        <v>0.2</v>
      </c>
      <c r="H8" s="58">
        <f>+C8*H11</f>
        <v>0.4</v>
      </c>
      <c r="I8" s="46"/>
    </row>
    <row r="9" spans="1:13" ht="27" customHeight="1" x14ac:dyDescent="0.25">
      <c r="A9" s="167"/>
      <c r="B9" s="53" t="s">
        <v>91</v>
      </c>
      <c r="C9" s="54">
        <v>0.3</v>
      </c>
      <c r="D9" s="55">
        <f>+C9*D11</f>
        <v>1.4999999999999999E-2</v>
      </c>
      <c r="E9" s="59">
        <f>+C9*E11</f>
        <v>0.03</v>
      </c>
      <c r="F9" s="56">
        <f>+C9*F11</f>
        <v>0.06</v>
      </c>
      <c r="G9" s="56">
        <f>+C9*G11</f>
        <v>0.12</v>
      </c>
      <c r="H9" s="58">
        <f>+C9*H11</f>
        <v>0.24</v>
      </c>
      <c r="I9" s="46"/>
    </row>
    <row r="10" spans="1:13" ht="27" customHeight="1" x14ac:dyDescent="0.25">
      <c r="A10" s="167"/>
      <c r="B10" s="53" t="s">
        <v>92</v>
      </c>
      <c r="C10" s="54">
        <v>0.1</v>
      </c>
      <c r="D10" s="60">
        <f>+C10*D11</f>
        <v>5.000000000000001E-3</v>
      </c>
      <c r="E10" s="61">
        <f>+C10*E11</f>
        <v>1.0000000000000002E-2</v>
      </c>
      <c r="F10" s="61">
        <f>+C10*F11</f>
        <v>2.0000000000000004E-2</v>
      </c>
      <c r="G10" s="61">
        <f>+C10*G11</f>
        <v>4.0000000000000008E-2</v>
      </c>
      <c r="H10" s="62">
        <f>+C10*H11</f>
        <v>8.0000000000000016E-2</v>
      </c>
      <c r="I10" s="46"/>
    </row>
    <row r="11" spans="1:13" ht="24.75" customHeight="1" x14ac:dyDescent="0.25">
      <c r="A11" s="168" t="s">
        <v>93</v>
      </c>
      <c r="B11" s="169"/>
      <c r="C11" s="170"/>
      <c r="D11" s="63">
        <v>0.05</v>
      </c>
      <c r="E11" s="63">
        <v>0.1</v>
      </c>
      <c r="F11" s="63">
        <v>0.2</v>
      </c>
      <c r="G11" s="63">
        <v>0.4</v>
      </c>
      <c r="H11" s="64">
        <v>0.8</v>
      </c>
    </row>
    <row r="12" spans="1:13" ht="24.75" customHeight="1" thickBot="1" x14ac:dyDescent="0.3">
      <c r="A12" s="171"/>
      <c r="B12" s="172"/>
      <c r="C12" s="173"/>
      <c r="D12" s="65" t="s">
        <v>94</v>
      </c>
      <c r="E12" s="66" t="s">
        <v>22</v>
      </c>
      <c r="F12" s="66" t="s">
        <v>24</v>
      </c>
      <c r="G12" s="66" t="s">
        <v>26</v>
      </c>
      <c r="H12" s="67" t="s">
        <v>95</v>
      </c>
    </row>
    <row r="13" spans="1:13" ht="29.25" customHeight="1" thickBot="1" x14ac:dyDescent="0.3">
      <c r="A13" s="156" t="s">
        <v>96</v>
      </c>
      <c r="B13" s="157"/>
      <c r="C13" s="157"/>
      <c r="D13" s="157"/>
      <c r="E13" s="158"/>
      <c r="F13" s="68" t="s">
        <v>97</v>
      </c>
      <c r="G13" s="69" t="s">
        <v>98</v>
      </c>
      <c r="H13" s="70" t="s">
        <v>90</v>
      </c>
    </row>
    <row r="15" spans="1:13" x14ac:dyDescent="0.25">
      <c r="K15" s="71"/>
      <c r="M15" s="71"/>
    </row>
  </sheetData>
  <mergeCells count="6">
    <mergeCell ref="A13:E13"/>
    <mergeCell ref="A2:H2"/>
    <mergeCell ref="A3:H3"/>
    <mergeCell ref="A4:H4"/>
    <mergeCell ref="A6:A10"/>
    <mergeCell ref="A11:C12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showGridLines="0" tabSelected="1" view="pageBreakPreview" topLeftCell="A10" zoomScaleNormal="100" zoomScaleSheetLayoutView="100" workbookViewId="0">
      <selection activeCell="J27" sqref="J27"/>
    </sheetView>
  </sheetViews>
  <sheetFormatPr baseColWidth="10" defaultRowHeight="15" x14ac:dyDescent="0.25"/>
  <cols>
    <col min="1" max="1" width="8.7109375" customWidth="1"/>
    <col min="2" max="2" width="53.5703125" customWidth="1"/>
    <col min="3" max="3" width="14.28515625" customWidth="1"/>
    <col min="4" max="7" width="6.7109375" customWidth="1"/>
    <col min="8" max="8" width="9.85546875" customWidth="1"/>
    <col min="9" max="9" width="13.140625" customWidth="1"/>
    <col min="10" max="10" width="33.5703125" customWidth="1"/>
    <col min="11" max="11" width="6.140625" customWidth="1"/>
    <col min="12" max="12" width="7.42578125" customWidth="1"/>
  </cols>
  <sheetData>
    <row r="2" spans="1:14" ht="27" customHeight="1" x14ac:dyDescent="0.25">
      <c r="A2" s="179" t="s">
        <v>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"/>
      <c r="N2" s="13"/>
    </row>
    <row r="3" spans="1:14" x14ac:dyDescent="0.25">
      <c r="A3" s="179" t="s">
        <v>44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3"/>
      <c r="N3" s="13"/>
    </row>
    <row r="4" spans="1:14" ht="85.5" customHeight="1" x14ac:dyDescent="0.25">
      <c r="A4" s="180" t="s">
        <v>45</v>
      </c>
      <c r="B4" s="181"/>
      <c r="C4" s="4" t="s">
        <v>4</v>
      </c>
      <c r="D4" s="184">
        <v>1</v>
      </c>
      <c r="E4" s="185"/>
      <c r="F4" s="190" t="s">
        <v>46</v>
      </c>
      <c r="G4" s="191"/>
      <c r="H4" s="192"/>
      <c r="I4" s="4" t="s">
        <v>7</v>
      </c>
      <c r="J4" s="187" t="s">
        <v>117</v>
      </c>
      <c r="K4" s="188"/>
      <c r="L4" s="189"/>
      <c r="M4" s="13"/>
      <c r="N4" s="13"/>
    </row>
    <row r="5" spans="1:14" ht="22.5" x14ac:dyDescent="0.25">
      <c r="A5" s="182"/>
      <c r="B5" s="183"/>
      <c r="C5" s="4" t="s">
        <v>5</v>
      </c>
      <c r="D5" s="186">
        <v>44136</v>
      </c>
      <c r="E5" s="185"/>
      <c r="F5" s="193"/>
      <c r="G5" s="194"/>
      <c r="H5" s="195"/>
      <c r="I5" s="4" t="s">
        <v>8</v>
      </c>
      <c r="J5" s="187" t="s">
        <v>100</v>
      </c>
      <c r="K5" s="188"/>
      <c r="L5" s="189"/>
      <c r="M5" s="13"/>
      <c r="N5" s="13"/>
    </row>
    <row r="6" spans="1:14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3"/>
      <c r="N6" s="13"/>
    </row>
    <row r="7" spans="1:14" ht="16.5" customHeight="1" x14ac:dyDescent="0.25">
      <c r="A7" s="78" t="s">
        <v>47</v>
      </c>
      <c r="B7" s="78"/>
      <c r="C7" s="78"/>
      <c r="D7" s="178" t="s">
        <v>48</v>
      </c>
      <c r="E7" s="178"/>
      <c r="F7" s="178"/>
      <c r="G7" s="178"/>
      <c r="H7" s="178"/>
      <c r="I7" s="178"/>
      <c r="J7" s="178"/>
      <c r="K7" s="178"/>
      <c r="L7" s="178"/>
      <c r="M7" s="13"/>
      <c r="N7" s="13"/>
    </row>
    <row r="8" spans="1:14" ht="39" customHeight="1" x14ac:dyDescent="0.25">
      <c r="A8" s="78"/>
      <c r="B8" s="78"/>
      <c r="C8" s="78"/>
      <c r="D8" s="175" t="s">
        <v>49</v>
      </c>
      <c r="E8" s="176"/>
      <c r="F8" s="176"/>
      <c r="G8" s="177"/>
      <c r="H8" s="178" t="s">
        <v>50</v>
      </c>
      <c r="I8" s="178"/>
      <c r="J8" s="178"/>
      <c r="K8" s="178" t="s">
        <v>84</v>
      </c>
      <c r="L8" s="178"/>
      <c r="M8" s="13"/>
      <c r="N8" s="13"/>
    </row>
    <row r="9" spans="1:14" ht="50.25" customHeight="1" x14ac:dyDescent="0.25">
      <c r="A9" s="15" t="s">
        <v>51</v>
      </c>
      <c r="B9" s="16" t="s">
        <v>52</v>
      </c>
      <c r="C9" s="15" t="s">
        <v>83</v>
      </c>
      <c r="D9" s="29" t="s">
        <v>65</v>
      </c>
      <c r="E9" s="30" t="s">
        <v>66</v>
      </c>
      <c r="F9" s="30" t="s">
        <v>67</v>
      </c>
      <c r="G9" s="30" t="s">
        <v>68</v>
      </c>
      <c r="H9" s="178"/>
      <c r="I9" s="178"/>
      <c r="J9" s="178"/>
      <c r="K9" s="29" t="s">
        <v>53</v>
      </c>
      <c r="L9" s="30" t="s">
        <v>54</v>
      </c>
      <c r="M9" s="17"/>
      <c r="N9" s="17"/>
    </row>
    <row r="10" spans="1:14" ht="35.1" customHeight="1" x14ac:dyDescent="0.25">
      <c r="A10" s="43" t="s">
        <v>69</v>
      </c>
      <c r="B10" s="31" t="s">
        <v>80</v>
      </c>
      <c r="C10" s="28" t="s">
        <v>77</v>
      </c>
      <c r="D10" s="31" t="s">
        <v>58</v>
      </c>
      <c r="E10" s="28"/>
      <c r="F10" s="32"/>
      <c r="G10" s="18"/>
      <c r="H10" s="146" t="s">
        <v>82</v>
      </c>
      <c r="I10" s="147"/>
      <c r="J10" s="148"/>
      <c r="K10" s="24"/>
      <c r="L10" s="28" t="s">
        <v>58</v>
      </c>
      <c r="M10" s="33"/>
      <c r="N10" s="19"/>
    </row>
    <row r="11" spans="1:14" ht="35.1" customHeight="1" x14ac:dyDescent="0.25">
      <c r="A11" s="43" t="s">
        <v>70</v>
      </c>
      <c r="B11" s="40" t="s">
        <v>102</v>
      </c>
      <c r="C11" s="28" t="s">
        <v>78</v>
      </c>
      <c r="D11" s="40"/>
      <c r="E11" s="28"/>
      <c r="F11" s="41" t="s">
        <v>58</v>
      </c>
      <c r="G11" s="18"/>
      <c r="H11" s="146" t="s">
        <v>106</v>
      </c>
      <c r="I11" s="147"/>
      <c r="J11" s="148"/>
      <c r="K11" s="38"/>
      <c r="L11" s="28" t="s">
        <v>58</v>
      </c>
      <c r="M11" s="33"/>
      <c r="N11" s="19"/>
    </row>
    <row r="12" spans="1:14" ht="35.1" customHeight="1" x14ac:dyDescent="0.25">
      <c r="A12" s="43" t="s">
        <v>71</v>
      </c>
      <c r="B12" s="31" t="s">
        <v>107</v>
      </c>
      <c r="C12" s="28" t="s">
        <v>78</v>
      </c>
      <c r="D12" s="31" t="s">
        <v>58</v>
      </c>
      <c r="E12" s="28"/>
      <c r="F12" s="32"/>
      <c r="G12" s="18"/>
      <c r="H12" s="146" t="s">
        <v>110</v>
      </c>
      <c r="I12" s="147"/>
      <c r="J12" s="148"/>
      <c r="K12" s="28"/>
      <c r="L12" s="28" t="s">
        <v>58</v>
      </c>
      <c r="M12" s="19"/>
      <c r="N12" s="19"/>
    </row>
    <row r="13" spans="1:14" ht="35.1" customHeight="1" x14ac:dyDescent="0.25">
      <c r="A13" s="43" t="s">
        <v>72</v>
      </c>
      <c r="B13" s="31" t="s">
        <v>111</v>
      </c>
      <c r="C13" s="28" t="s">
        <v>79</v>
      </c>
      <c r="D13" s="31"/>
      <c r="E13" s="28" t="s">
        <v>58</v>
      </c>
      <c r="F13" s="32"/>
      <c r="G13" s="18"/>
      <c r="H13" s="146" t="s">
        <v>114</v>
      </c>
      <c r="I13" s="147"/>
      <c r="J13" s="148"/>
      <c r="K13" s="28"/>
      <c r="L13" s="28" t="s">
        <v>58</v>
      </c>
      <c r="M13" s="19"/>
      <c r="N13" s="19"/>
    </row>
    <row r="14" spans="1:14" ht="35.1" customHeight="1" x14ac:dyDescent="0.25">
      <c r="A14" s="43" t="s">
        <v>73</v>
      </c>
      <c r="B14" s="31" t="s">
        <v>115</v>
      </c>
      <c r="C14" s="28" t="s">
        <v>77</v>
      </c>
      <c r="D14" s="31" t="s">
        <v>58</v>
      </c>
      <c r="E14" s="28"/>
      <c r="F14" s="32"/>
      <c r="G14" s="18"/>
      <c r="H14" s="146" t="s">
        <v>85</v>
      </c>
      <c r="I14" s="147"/>
      <c r="J14" s="148"/>
      <c r="K14" s="24"/>
      <c r="L14" s="28" t="s">
        <v>58</v>
      </c>
      <c r="M14" s="19"/>
      <c r="N14" s="19"/>
    </row>
    <row r="15" spans="1:1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3"/>
      <c r="N15" s="13"/>
    </row>
    <row r="16" spans="1:1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"/>
      <c r="N16" s="13"/>
    </row>
    <row r="17" spans="1:1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</row>
    <row r="18" spans="1:14" x14ac:dyDescent="0.25">
      <c r="A18" s="14"/>
      <c r="B18" s="14"/>
      <c r="C18" s="14"/>
      <c r="D18" s="14"/>
      <c r="E18" s="14"/>
      <c r="F18" s="14"/>
      <c r="G18" s="35"/>
      <c r="H18" s="35"/>
      <c r="I18" s="35"/>
      <c r="J18" s="35"/>
      <c r="K18" s="35"/>
      <c r="L18" s="14"/>
      <c r="M18" s="13"/>
      <c r="N18" s="13"/>
    </row>
    <row r="19" spans="1:14" ht="21" customHeight="1" x14ac:dyDescent="0.25">
      <c r="A19" s="14"/>
      <c r="B19" s="25"/>
      <c r="C19" s="34"/>
      <c r="D19" s="34"/>
      <c r="F19" s="14"/>
      <c r="G19" s="174" t="s">
        <v>40</v>
      </c>
      <c r="H19" s="174"/>
      <c r="I19" s="174"/>
      <c r="J19" s="174"/>
      <c r="K19" s="174"/>
      <c r="L19" s="14"/>
      <c r="M19" s="13"/>
      <c r="N19" s="13"/>
    </row>
    <row r="20" spans="1:14" x14ac:dyDescent="0.25">
      <c r="A20" s="14"/>
      <c r="B20" s="14"/>
      <c r="D20" s="14"/>
      <c r="E20" s="14"/>
      <c r="F20" s="14"/>
      <c r="G20" s="14"/>
      <c r="H20" s="14" t="s">
        <v>41</v>
      </c>
      <c r="I20" s="14"/>
      <c r="J20" s="14"/>
      <c r="K20" s="14"/>
      <c r="L20" s="14"/>
      <c r="M20" s="13"/>
      <c r="N20" s="13"/>
    </row>
    <row r="21" spans="1:14" x14ac:dyDescent="0.25">
      <c r="A21" s="14"/>
      <c r="B21" s="14"/>
      <c r="C21" s="14"/>
      <c r="D21" s="14"/>
      <c r="E21" s="14"/>
      <c r="F21" s="14"/>
      <c r="G21" s="14"/>
      <c r="H21" s="14" t="s">
        <v>42</v>
      </c>
      <c r="I21" s="14"/>
      <c r="J21" s="14"/>
      <c r="K21" s="14"/>
      <c r="L21" s="14"/>
      <c r="M21" s="13"/>
      <c r="N21" s="13"/>
    </row>
  </sheetData>
  <mergeCells count="19">
    <mergeCell ref="A7:C8"/>
    <mergeCell ref="D7:L7"/>
    <mergeCell ref="A2:L2"/>
    <mergeCell ref="A3:L3"/>
    <mergeCell ref="A4:B5"/>
    <mergeCell ref="D4:E4"/>
    <mergeCell ref="D5:E5"/>
    <mergeCell ref="J4:L4"/>
    <mergeCell ref="J5:L5"/>
    <mergeCell ref="F4:H5"/>
    <mergeCell ref="H14:J14"/>
    <mergeCell ref="G19:K19"/>
    <mergeCell ref="D8:G8"/>
    <mergeCell ref="H8:J9"/>
    <mergeCell ref="K8:L8"/>
    <mergeCell ref="H12:J12"/>
    <mergeCell ref="H13:J13"/>
    <mergeCell ref="H11:J11"/>
    <mergeCell ref="H10:J10"/>
  </mergeCells>
  <printOptions horizontalCentered="1"/>
  <pageMargins left="0.17" right="0.17" top="0.27" bottom="0.19685039370078741" header="0.17" footer="0.31496062992125984"/>
  <pageSetup paperSize="9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Anexo 1 - R01</vt:lpstr>
      <vt:lpstr>Anexo 1 - R02</vt:lpstr>
      <vt:lpstr>Anexo 1 - R03</vt:lpstr>
      <vt:lpstr>Anexo 1 - R04</vt:lpstr>
      <vt:lpstr>Anexo1 -R05</vt:lpstr>
      <vt:lpstr>Anexo 2</vt:lpstr>
      <vt:lpstr>Anexo 3</vt:lpstr>
      <vt:lpstr>'Anexo 1 - R01'!Área_de_impresión</vt:lpstr>
      <vt:lpstr>'Anexo 1 - R02'!Área_de_impresión</vt:lpstr>
      <vt:lpstr>'Anexo 1 - R03'!Área_de_impresión</vt:lpstr>
      <vt:lpstr>'Anexo 1 - R04'!Área_de_impresión</vt:lpstr>
      <vt:lpstr>'Anexo 2'!Área_de_impresión</vt:lpstr>
      <vt:lpstr>'Anexo1 -R05'!Área_de_impresión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Lenner Villar Gonzales</cp:lastModifiedBy>
  <cp:lastPrinted>2022-04-07T19:58:33Z</cp:lastPrinted>
  <dcterms:created xsi:type="dcterms:W3CDTF">2017-07-06T16:17:06Z</dcterms:created>
  <dcterms:modified xsi:type="dcterms:W3CDTF">2022-04-07T20:42:31Z</dcterms:modified>
</cp:coreProperties>
</file>